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goalie1.sharepoint.com/sites/UGProgWASH/Projects/3431_CW1_UN6_SWASH9 2024 - 2026/12. Contracts Management/Infrastructure works/REHABS/KAABONG/"/>
    </mc:Choice>
  </mc:AlternateContent>
  <xr:revisionPtr revIDLastSave="40" documentId="8_{060CB879-9EC1-4376-8B10-6FA21343A1A0}" xr6:coauthVersionLast="47" xr6:coauthVersionMax="47" xr10:uidLastSave="{A9476EE0-42AE-4914-AB4F-EE98319F1CF9}"/>
  <bookViews>
    <workbookView xWindow="-110" yWindow="-110" windowWidth="19420" windowHeight="10560" xr2:uid="{6BEA9C8A-248A-43EE-ACFE-DF4C51F7DC70}"/>
  </bookViews>
  <sheets>
    <sheet name="Lot 2A" sheetId="70" r:id="rId1"/>
    <sheet name="Lot 2B" sheetId="72" r:id="rId2"/>
  </sheets>
  <definedNames>
    <definedName name="_xlnm.Print_Area" localSheetId="0">'Lot 2A'!$A$1:$F$55</definedName>
    <definedName name="_xlnm.Print_Area" localSheetId="1">'Lot 2B'!$A$1:$F$55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3" i="70" l="1"/>
  <c r="F42" i="70"/>
  <c r="F41" i="70"/>
  <c r="F40" i="70"/>
  <c r="F39" i="70"/>
  <c r="F38" i="70"/>
  <c r="F37" i="70"/>
  <c r="F36" i="70"/>
  <c r="F35" i="70"/>
  <c r="F34" i="70"/>
  <c r="F33" i="70"/>
  <c r="F32" i="70"/>
  <c r="F31" i="70"/>
  <c r="F30" i="70"/>
  <c r="F29" i="70"/>
  <c r="F28" i="70"/>
  <c r="F27" i="70"/>
  <c r="F26" i="70"/>
  <c r="F25" i="70"/>
  <c r="F24" i="70"/>
  <c r="F23" i="70"/>
  <c r="F19" i="70"/>
  <c r="F18" i="70"/>
  <c r="F17" i="70"/>
  <c r="F16" i="70"/>
  <c r="F15" i="70"/>
  <c r="F14" i="70"/>
  <c r="F13" i="70"/>
  <c r="F43" i="72"/>
  <c r="F42" i="72"/>
  <c r="F41" i="72"/>
  <c r="F40" i="72"/>
  <c r="F39" i="72"/>
  <c r="F38" i="72"/>
  <c r="F37" i="72"/>
  <c r="F36" i="72"/>
  <c r="F35" i="72"/>
  <c r="F34" i="72"/>
  <c r="F33" i="72"/>
  <c r="F32" i="72"/>
  <c r="F31" i="72"/>
  <c r="F30" i="72"/>
  <c r="F29" i="72"/>
  <c r="F28" i="72"/>
  <c r="F27" i="72"/>
  <c r="F26" i="72"/>
  <c r="F25" i="72"/>
  <c r="F24" i="72"/>
  <c r="F23" i="72"/>
  <c r="F19" i="72"/>
  <c r="F18" i="72"/>
  <c r="F17" i="72"/>
  <c r="F16" i="72"/>
  <c r="F15" i="72"/>
  <c r="F14" i="72"/>
  <c r="F13" i="72"/>
  <c r="F11" i="70"/>
  <c r="F44" i="70" l="1"/>
  <c r="F20" i="70"/>
  <c r="F5" i="72" l="1"/>
  <c r="F7" i="72" s="1"/>
  <c r="F48" i="72" s="1"/>
  <c r="F5" i="70"/>
  <c r="B51" i="72"/>
  <c r="B50" i="72"/>
  <c r="B48" i="72"/>
  <c r="B51" i="70"/>
  <c r="B50" i="70"/>
  <c r="B48" i="70"/>
  <c r="F49" i="70"/>
  <c r="F7" i="70" l="1"/>
  <c r="F48" i="70" s="1"/>
  <c r="F20" i="72"/>
  <c r="F50" i="72" s="1"/>
  <c r="F11" i="72"/>
  <c r="F49" i="72" s="1"/>
  <c r="F44" i="72"/>
  <c r="F51" i="72" s="1"/>
  <c r="F50" i="70"/>
  <c r="F51" i="70"/>
  <c r="F52" i="72" l="1"/>
  <c r="F53" i="72" s="1"/>
  <c r="F52" i="70"/>
  <c r="F55" i="72" l="1"/>
  <c r="F53" i="70"/>
  <c r="F55" i="70" s="1"/>
</calcChain>
</file>

<file path=xl/sharedStrings.xml><?xml version="1.0" encoding="utf-8"?>
<sst xmlns="http://schemas.openxmlformats.org/spreadsheetml/2006/main" count="184" uniqueCount="65">
  <si>
    <t>Item</t>
  </si>
  <si>
    <t xml:space="preserve">                         Description</t>
  </si>
  <si>
    <t>Units</t>
  </si>
  <si>
    <t>Qty</t>
  </si>
  <si>
    <t xml:space="preserve">     Rate </t>
  </si>
  <si>
    <t xml:space="preserve"> Amount </t>
  </si>
  <si>
    <t>Preliminary and general items</t>
  </si>
  <si>
    <t>Mobilisation and demobilisation of equipment and personnel</t>
  </si>
  <si>
    <t>Lumpsum</t>
  </si>
  <si>
    <t>Total for Preliminary and general items</t>
  </si>
  <si>
    <t>Water Sampling and Annalysis</t>
  </si>
  <si>
    <t>Water Sampling &amp; delivery to the Laboratory</t>
  </si>
  <si>
    <t>Nr.</t>
  </si>
  <si>
    <t>Water Quality analysis</t>
  </si>
  <si>
    <t>Total for Water Quality sampling and annalysis</t>
  </si>
  <si>
    <t>Apron and Drainage channel Reconstruction</t>
  </si>
  <si>
    <t>Demolish and Re-construct hand pump platform in Concrete mix 1:2:4, min 100mm thick, cast on a 200mm thick hardcore bed, well tamped and blinded; refer to the attached drawings and specifications.</t>
  </si>
  <si>
    <t>Hack all round the Drainage channel and apron to remove the platform plaster and replaster the Superstructure concrete components with sand cement motar (1:3) and treat any cracks developed in the concrete</t>
  </si>
  <si>
    <t>A98 mesh fabric reinforcement placed in concrete of hand pump platform</t>
  </si>
  <si>
    <t>SM</t>
  </si>
  <si>
    <t xml:space="preserve">Ditto R6 mm stirup including binding wire as per drawing </t>
  </si>
  <si>
    <t>Kg</t>
  </si>
  <si>
    <t>R10 rebars placed as per drawings and specifications.</t>
  </si>
  <si>
    <t xml:space="preserve">Raise borehole apron to the existing ground level by murram fill and hardcore approx 5m³, and tamp in layers of 50mm upto approx. 1000mm </t>
  </si>
  <si>
    <t>Movement between sites</t>
  </si>
  <si>
    <t>Total for Apron and Drainage reconstruction</t>
  </si>
  <si>
    <t>Pump Installation</t>
  </si>
  <si>
    <t>Dismantle the pump by pulling out the existing water column, Flush and Disinfect the well (as per attached Technical specifications and TOR for Borehole disinfection).</t>
  </si>
  <si>
    <t>Provide a Provisional sum  for Fishing out the Pump and Pipes from the Well.</t>
  </si>
  <si>
    <t>Supply and installation of new bearings</t>
  </si>
  <si>
    <t>Pair</t>
  </si>
  <si>
    <t>Supply and tighten the  bolts and nuts</t>
  </si>
  <si>
    <t>Supply and fix the axle bolt and Chain</t>
  </si>
  <si>
    <t>Supply and Cast in Apron Concrete the Pedestal</t>
  </si>
  <si>
    <t>Supply and fix Inspesction cover &amp; Accessories</t>
  </si>
  <si>
    <t>Supply and fix Pump Handle</t>
  </si>
  <si>
    <t>4.9a</t>
  </si>
  <si>
    <t>Supply and fix third plate &amp; top flanges inclusive</t>
  </si>
  <si>
    <t>4.9b</t>
  </si>
  <si>
    <t>Supply and installation of India Mark II/U2  Normal Complete pump head with third plate.</t>
  </si>
  <si>
    <t>Supply and installation of India Mark II/U2  Extra Complete pump head with third plate.</t>
  </si>
  <si>
    <t>Supply and installation of India Mark II/U2  Deep water tank with bold and nuts</t>
  </si>
  <si>
    <t>Thorougly scrub the water tank and pedestal and neatly spray with aluminium paint in two layers.</t>
  </si>
  <si>
    <t>4.12a</t>
  </si>
  <si>
    <t>Thorougly scrub the pedestal and neatly spray with aluminium paint in two layers.</t>
  </si>
  <si>
    <t>Thorougly scrub the pedestal, Water Tank and head , and neatly spray with aluminium paint in two layers.</t>
  </si>
  <si>
    <t xml:space="preserve"> Supply and Installation of Stainless Steel connecting rods (SS304)  not less than 17mm diameter including 2 rod centralizers for each rod.</t>
  </si>
  <si>
    <t>4.15a</t>
  </si>
  <si>
    <t>Supply and installation of Bottom Stainless steel nipples (SS 304 grade)-11 threads per inch (TPI)</t>
  </si>
  <si>
    <t>4.15b</t>
  </si>
  <si>
    <t>Supply and installation of U2 Normal medium gauge Complete Cylinder</t>
  </si>
  <si>
    <t>Supply and installation of U2 Extra deep  gauge Complete Cylinder</t>
  </si>
  <si>
    <t>Supply and Installation of SS Column (SS 304)  32mm or 1¼ inch  riser pipes with detachable sockets including  pipe centralizers</t>
  </si>
  <si>
    <t>Provide for a pin locking mechanism at the pump head with an allowance (hole) made at the rear to prevent movement of the Pump handle when the pin is inserted. The Pin should have a hole to allow for locking with a padlock on one end and flattened at the other to prevent it from moving through the hole.</t>
  </si>
  <si>
    <t>Total for platform and Pump Installation</t>
  </si>
  <si>
    <t xml:space="preserve">                 Summary</t>
  </si>
  <si>
    <t>Total</t>
  </si>
  <si>
    <t>Water Quality Sampling and Annalysis</t>
  </si>
  <si>
    <t>(A) Sub-Total</t>
  </si>
  <si>
    <t>18% VAT (Sub-Total X 0.18)</t>
  </si>
  <si>
    <t>(B) Total (Sub-Total (A)+18% VAT)</t>
  </si>
  <si>
    <t>Lot 2 -  Kaabong District</t>
  </si>
  <si>
    <t>Lot 2A - BoQ for Rehabilitation of 20 Boreholes in Kaabong West, Sidok, Kaabong East, Lolelia South, Kalapata, Kathile South, Lobongia, Lotime and Kathile Sub-counties in Kaabong District</t>
  </si>
  <si>
    <t>Rate only</t>
  </si>
  <si>
    <t>Lot 2B - BoQ for Rehabilitation of 20 Boreholes in Kaabong West, Sidok, Kaabong East, Lolelia South, Kalapata, Kathile South, Lobongia, Lotime and Kathile Sub-counties in Kaabong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</si>
</sst>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2" x14ac:knownFonts="1">
    <font>
      <sz val="11"/>
      <color theme="1"/>
      <name val="Calibri"/>
      <family val="2"/>
      <scheme val="minor"/>
    </font>
    <font>
      <sz val="11"/>
      <color theme="1"/>
      <name val="Calibri"/>
      <family val="2"/>
      <scheme val="minor"/>
    </font>
    <font>
      <sz val="10"/>
      <name val="Candara"/>
      <family val="2"/>
    </font>
    <font>
      <b/>
      <u/>
      <sz val="10"/>
      <name val="Candara"/>
      <family val="2"/>
    </font>
    <font>
      <sz val="10"/>
      <name val="Arial"/>
      <family val="2"/>
    </font>
    <font>
      <b/>
      <i/>
      <sz val="10"/>
      <name val="Candara"/>
      <family val="2"/>
    </font>
    <font>
      <i/>
      <sz val="10"/>
      <name val="Candara"/>
      <family val="2"/>
    </font>
    <font>
      <b/>
      <i/>
      <u/>
      <sz val="10"/>
      <name val="Candara"/>
      <family val="2"/>
    </font>
    <font>
      <b/>
      <sz val="10"/>
      <name val="Candara"/>
      <family val="2"/>
    </font>
    <font>
      <sz val="10"/>
      <color theme="1"/>
      <name val="Candara"/>
      <family val="2"/>
    </font>
    <font>
      <i/>
      <sz val="10"/>
      <name val="Arial"/>
      <family val="2"/>
    </font>
    <font>
      <b/>
      <sz val="10"/>
      <color theme="1"/>
      <name val="Candara"/>
      <family val="2"/>
    </font>
  </fonts>
  <fills count="10">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51"/>
        <bgColor indexed="64"/>
      </patternFill>
    </fill>
    <fill>
      <patternFill patternType="solid">
        <fgColor theme="7" tint="0.39997558519241921"/>
        <bgColor indexed="64"/>
      </patternFill>
    </fill>
  </fills>
  <borders count="48">
    <border>
      <left/>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ck">
        <color indexed="64"/>
      </right>
      <top/>
      <bottom style="medium">
        <color indexed="64"/>
      </bottom>
      <diagonal/>
    </border>
    <border>
      <left style="thick">
        <color indexed="64"/>
      </left>
      <right/>
      <top/>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double">
        <color indexed="64"/>
      </bottom>
      <diagonal/>
    </border>
    <border>
      <left style="thin">
        <color indexed="64"/>
      </left>
      <right style="thick">
        <color indexed="64"/>
      </right>
      <top style="medium">
        <color indexed="64"/>
      </top>
      <bottom style="double">
        <color indexed="64"/>
      </bottom>
      <diagonal/>
    </border>
    <border>
      <left style="thick">
        <color indexed="64"/>
      </left>
      <right/>
      <top style="double">
        <color indexed="64"/>
      </top>
      <bottom style="medium">
        <color indexed="64"/>
      </bottom>
      <diagonal/>
    </border>
    <border>
      <left style="thin">
        <color indexed="64"/>
      </left>
      <right style="thick">
        <color indexed="64"/>
      </right>
      <top style="double">
        <color indexed="64"/>
      </top>
      <bottom style="medium">
        <color indexed="64"/>
      </bottom>
      <diagonal/>
    </border>
    <border>
      <left/>
      <right style="thick">
        <color indexed="64"/>
      </right>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bottom style="thin">
        <color indexed="64"/>
      </bottom>
      <diagonal/>
    </border>
    <border>
      <left style="thick">
        <color indexed="64"/>
      </left>
      <right/>
      <top style="thin">
        <color indexed="64"/>
      </top>
      <bottom style="medium">
        <color indexed="64"/>
      </bottom>
      <diagonal/>
    </border>
    <border>
      <left/>
      <right/>
      <top/>
      <bottom style="thick">
        <color indexed="64"/>
      </bottom>
      <diagonal/>
    </border>
  </borders>
  <cellStyleXfs count="3">
    <xf numFmtId="0" fontId="0" fillId="0" borderId="0"/>
    <xf numFmtId="164" fontId="1" fillId="0" borderId="0" applyFont="0" applyFill="0" applyBorder="0" applyAlignment="0" applyProtection="0"/>
    <xf numFmtId="43" fontId="4" fillId="0" borderId="0" applyFont="0" applyFill="0" applyBorder="0" applyAlignment="0" applyProtection="0"/>
  </cellStyleXfs>
  <cellXfs count="119">
    <xf numFmtId="0" fontId="0" fillId="0" borderId="0" xfId="0"/>
    <xf numFmtId="0" fontId="2" fillId="0" borderId="1" xfId="0" applyFont="1" applyBorder="1" applyAlignment="1">
      <alignment horizontal="left" wrapText="1"/>
    </xf>
    <xf numFmtId="0" fontId="3" fillId="0" borderId="2" xfId="0" applyFont="1" applyBorder="1" applyAlignment="1">
      <alignment horizontal="left" wrapText="1"/>
    </xf>
    <xf numFmtId="0" fontId="2" fillId="0" borderId="2" xfId="0" applyFont="1" applyBorder="1" applyAlignment="1">
      <alignment horizontal="left" wrapText="1"/>
    </xf>
    <xf numFmtId="0" fontId="2" fillId="0" borderId="5" xfId="0" applyFont="1" applyBorder="1" applyAlignment="1">
      <alignment horizontal="left" wrapText="1"/>
    </xf>
    <xf numFmtId="0" fontId="2" fillId="0" borderId="5" xfId="0" applyFont="1" applyBorder="1" applyAlignment="1">
      <alignment horizontal="center" wrapText="1"/>
    </xf>
    <xf numFmtId="3" fontId="2" fillId="0" borderId="5" xfId="0" applyNumberFormat="1" applyFont="1" applyBorder="1" applyAlignment="1">
      <alignment horizontal="right" wrapText="1"/>
    </xf>
    <xf numFmtId="3" fontId="2" fillId="0" borderId="7" xfId="0" applyNumberFormat="1" applyFont="1" applyBorder="1" applyAlignment="1">
      <alignment horizontal="right" wrapText="1"/>
    </xf>
    <xf numFmtId="0" fontId="2" fillId="0" borderId="5" xfId="0" applyFont="1" applyBorder="1"/>
    <xf numFmtId="3" fontId="2" fillId="0" borderId="5" xfId="0" applyNumberFormat="1" applyFont="1" applyBorder="1" applyAlignment="1">
      <alignment horizontal="right" vertical="center"/>
    </xf>
    <xf numFmtId="165" fontId="2" fillId="0" borderId="5" xfId="2" applyNumberFormat="1" applyFont="1" applyBorder="1" applyAlignment="1">
      <alignment horizontal="left" wrapText="1"/>
    </xf>
    <xf numFmtId="0" fontId="7" fillId="0" borderId="5" xfId="0" applyFont="1" applyBorder="1" applyAlignment="1">
      <alignment horizontal="left" wrapText="1"/>
    </xf>
    <xf numFmtId="0" fontId="5" fillId="0" borderId="5" xfId="0" applyFont="1" applyBorder="1" applyAlignment="1">
      <alignment horizontal="left" wrapText="1"/>
    </xf>
    <xf numFmtId="165" fontId="5" fillId="0" borderId="5" xfId="2" applyNumberFormat="1" applyFont="1" applyBorder="1" applyAlignment="1">
      <alignment horizontal="left" wrapText="1"/>
    </xf>
    <xf numFmtId="0" fontId="2" fillId="3" borderId="5" xfId="0" applyFont="1" applyFill="1" applyBorder="1" applyAlignment="1">
      <alignment horizontal="left" vertical="center" wrapText="1"/>
    </xf>
    <xf numFmtId="165" fontId="2" fillId="0" borderId="5" xfId="2" applyNumberFormat="1" applyFont="1" applyBorder="1" applyAlignment="1">
      <alignment horizontal="right" vertical="center" wrapText="1"/>
    </xf>
    <xf numFmtId="165" fontId="6" fillId="0" borderId="6" xfId="1" applyNumberFormat="1" applyFont="1" applyBorder="1" applyAlignment="1">
      <alignment horizontal="right" vertical="center" wrapText="1"/>
    </xf>
    <xf numFmtId="0" fontId="2" fillId="3" borderId="5" xfId="0" applyFont="1" applyFill="1" applyBorder="1" applyAlignment="1">
      <alignment vertical="center" wrapText="1"/>
    </xf>
    <xf numFmtId="3" fontId="2" fillId="3" borderId="5" xfId="2" applyNumberFormat="1" applyFont="1" applyFill="1" applyBorder="1" applyAlignment="1">
      <alignment horizontal="right" vertical="center" wrapText="1"/>
    </xf>
    <xf numFmtId="0" fontId="2" fillId="3" borderId="5" xfId="0" applyFont="1" applyFill="1" applyBorder="1" applyAlignment="1">
      <alignment horizontal="center" vertical="center" wrapText="1"/>
    </xf>
    <xf numFmtId="165" fontId="2" fillId="3" borderId="5" xfId="2" applyNumberFormat="1" applyFont="1" applyFill="1" applyBorder="1" applyAlignment="1">
      <alignment horizontal="right" vertical="center" wrapText="1"/>
    </xf>
    <xf numFmtId="0" fontId="2" fillId="3" borderId="5" xfId="0" applyFont="1" applyFill="1" applyBorder="1" applyAlignment="1">
      <alignment vertical="top" wrapText="1"/>
    </xf>
    <xf numFmtId="0" fontId="9" fillId="0" borderId="0" xfId="0" applyFont="1"/>
    <xf numFmtId="0" fontId="2" fillId="0" borderId="0" xfId="0" applyFont="1" applyAlignment="1">
      <alignment horizontal="left"/>
    </xf>
    <xf numFmtId="0" fontId="2" fillId="0" borderId="0" xfId="0" applyFont="1" applyAlignment="1">
      <alignment horizontal="left" wrapText="1"/>
    </xf>
    <xf numFmtId="0" fontId="5" fillId="4" borderId="15" xfId="0" applyFont="1" applyFill="1" applyBorder="1" applyAlignment="1">
      <alignment horizontal="left" wrapText="1"/>
    </xf>
    <xf numFmtId="0" fontId="2" fillId="0" borderId="16" xfId="0" applyFont="1" applyBorder="1" applyAlignment="1">
      <alignment horizontal="left" wrapText="1"/>
    </xf>
    <xf numFmtId="165" fontId="2" fillId="0" borderId="5" xfId="1" applyNumberFormat="1" applyFont="1" applyBorder="1" applyAlignment="1">
      <alignment horizontal="left" wrapText="1"/>
    </xf>
    <xf numFmtId="0" fontId="3" fillId="0" borderId="5" xfId="0" applyFont="1" applyBorder="1" applyAlignment="1">
      <alignment horizontal="left" wrapText="1"/>
    </xf>
    <xf numFmtId="0" fontId="10" fillId="0" borderId="5" xfId="0" applyFont="1" applyBorder="1" applyAlignment="1">
      <alignment horizontal="right" wrapText="1"/>
    </xf>
    <xf numFmtId="165" fontId="2" fillId="0" borderId="5" xfId="1" applyNumberFormat="1" applyFont="1" applyBorder="1" applyAlignment="1">
      <alignment horizontal="right" wrapText="1"/>
    </xf>
    <xf numFmtId="0" fontId="2" fillId="0" borderId="22" xfId="0" applyFont="1" applyBorder="1" applyAlignment="1">
      <alignment horizontal="left" wrapText="1"/>
    </xf>
    <xf numFmtId="2" fontId="2" fillId="0" borderId="22" xfId="0" applyNumberFormat="1" applyFont="1" applyBorder="1" applyAlignment="1">
      <alignment horizontal="left" wrapText="1"/>
    </xf>
    <xf numFmtId="0" fontId="5" fillId="0" borderId="0" xfId="0" applyFont="1"/>
    <xf numFmtId="2" fontId="5" fillId="0" borderId="22" xfId="0" applyNumberFormat="1" applyFont="1" applyBorder="1" applyAlignment="1">
      <alignment horizontal="left" wrapText="1"/>
    </xf>
    <xf numFmtId="165" fontId="6" fillId="3" borderId="0" xfId="1" applyNumberFormat="1" applyFont="1" applyFill="1" applyBorder="1" applyAlignment="1">
      <alignment horizontal="center" vertical="center" wrapText="1"/>
    </xf>
    <xf numFmtId="0" fontId="2" fillId="0" borderId="0" xfId="0" applyFont="1"/>
    <xf numFmtId="0" fontId="2" fillId="3" borderId="22" xfId="0" applyFont="1" applyFill="1" applyBorder="1" applyAlignment="1">
      <alignment horizontal="left" wrapText="1"/>
    </xf>
    <xf numFmtId="0" fontId="2" fillId="3" borderId="0" xfId="0" applyFont="1" applyFill="1"/>
    <xf numFmtId="0" fontId="2" fillId="3" borderId="22" xfId="0" applyFont="1" applyFill="1" applyBorder="1" applyAlignment="1">
      <alignment horizontal="left" vertical="center" wrapText="1"/>
    </xf>
    <xf numFmtId="166" fontId="2" fillId="0" borderId="22" xfId="0" applyNumberFormat="1"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left" vertical="center"/>
    </xf>
    <xf numFmtId="2" fontId="2" fillId="0" borderId="16" xfId="0" applyNumberFormat="1" applyFont="1" applyBorder="1" applyAlignment="1">
      <alignment horizontal="left" wrapText="1"/>
    </xf>
    <xf numFmtId="1" fontId="2" fillId="0" borderId="0" xfId="0" applyNumberFormat="1" applyFont="1" applyAlignment="1">
      <alignment horizontal="right" vertical="center"/>
    </xf>
    <xf numFmtId="165" fontId="9" fillId="0" borderId="0" xfId="1" applyNumberFormat="1" applyFont="1" applyAlignment="1">
      <alignment horizontal="right" vertical="center"/>
    </xf>
    <xf numFmtId="0" fontId="9" fillId="0" borderId="0" xfId="0" applyFont="1" applyAlignment="1">
      <alignment horizontal="right" vertical="center"/>
    </xf>
    <xf numFmtId="4" fontId="2" fillId="3" borderId="22" xfId="0" applyNumberFormat="1" applyFont="1" applyFill="1" applyBorder="1" applyAlignment="1">
      <alignment horizontal="center" vertical="center" wrapText="1"/>
    </xf>
    <xf numFmtId="0" fontId="5" fillId="4" borderId="14" xfId="0" applyFont="1" applyFill="1" applyBorder="1" applyAlignment="1">
      <alignment horizontal="center" wrapText="1"/>
    </xf>
    <xf numFmtId="0" fontId="8" fillId="0" borderId="0" xfId="0" applyFont="1" applyAlignment="1">
      <alignment horizontal="left"/>
    </xf>
    <xf numFmtId="0" fontId="2" fillId="3" borderId="5" xfId="0" applyFont="1" applyFill="1" applyBorder="1" applyAlignment="1">
      <alignment horizontal="center" vertical="center"/>
    </xf>
    <xf numFmtId="2" fontId="2" fillId="3" borderId="22" xfId="0" applyNumberFormat="1" applyFont="1" applyFill="1" applyBorder="1" applyAlignment="1">
      <alignment horizontal="left" wrapText="1"/>
    </xf>
    <xf numFmtId="0" fontId="5" fillId="4" borderId="32" xfId="0" applyFont="1" applyFill="1" applyBorder="1" applyAlignment="1">
      <alignment horizontal="left" wrapText="1"/>
    </xf>
    <xf numFmtId="1" fontId="5" fillId="4" borderId="33" xfId="0" applyNumberFormat="1" applyFont="1" applyFill="1" applyBorder="1" applyAlignment="1">
      <alignment horizontal="right" vertical="center" wrapText="1"/>
    </xf>
    <xf numFmtId="2" fontId="2" fillId="0" borderId="1" xfId="0" applyNumberFormat="1" applyFont="1" applyBorder="1" applyAlignment="1">
      <alignment horizontal="left" wrapText="1"/>
    </xf>
    <xf numFmtId="1" fontId="8" fillId="0" borderId="3" xfId="0" applyNumberFormat="1" applyFont="1" applyBorder="1" applyAlignment="1">
      <alignment horizontal="right" vertical="center" wrapText="1"/>
    </xf>
    <xf numFmtId="3" fontId="2" fillId="0" borderId="6" xfId="2" applyNumberFormat="1" applyFont="1" applyBorder="1" applyAlignment="1">
      <alignment horizontal="right" vertical="center" wrapText="1"/>
    </xf>
    <xf numFmtId="1" fontId="2" fillId="0" borderId="3" xfId="2" applyNumberFormat="1" applyFont="1" applyBorder="1" applyAlignment="1">
      <alignment horizontal="right" vertical="center" wrapText="1"/>
    </xf>
    <xf numFmtId="3" fontId="8" fillId="4" borderId="35" xfId="2" applyNumberFormat="1" applyFont="1" applyFill="1" applyBorder="1" applyAlignment="1">
      <alignment horizontal="right" vertical="center" wrapText="1"/>
    </xf>
    <xf numFmtId="3" fontId="2" fillId="3" borderId="6" xfId="2" applyNumberFormat="1" applyFont="1" applyFill="1" applyBorder="1" applyAlignment="1">
      <alignment horizontal="right" vertical="center" wrapText="1"/>
    </xf>
    <xf numFmtId="165" fontId="8" fillId="5" borderId="6" xfId="1" applyNumberFormat="1" applyFont="1" applyFill="1" applyBorder="1" applyAlignment="1">
      <alignment horizontal="right" vertical="center" wrapText="1"/>
    </xf>
    <xf numFmtId="1" fontId="2" fillId="0" borderId="6" xfId="2" applyNumberFormat="1" applyFont="1" applyBorder="1" applyAlignment="1">
      <alignment horizontal="right" vertical="center" wrapText="1"/>
    </xf>
    <xf numFmtId="1" fontId="5" fillId="0" borderId="6" xfId="2" applyNumberFormat="1" applyFont="1" applyBorder="1" applyAlignment="1">
      <alignment horizontal="right" vertical="center" wrapText="1"/>
    </xf>
    <xf numFmtId="3" fontId="8" fillId="4" borderId="12" xfId="2" applyNumberFormat="1" applyFont="1" applyFill="1" applyBorder="1" applyAlignment="1">
      <alignment horizontal="center" vertical="center" wrapText="1"/>
    </xf>
    <xf numFmtId="0" fontId="2" fillId="0" borderId="39" xfId="0" applyFont="1" applyBorder="1" applyAlignment="1">
      <alignment horizontal="left" wrapText="1"/>
    </xf>
    <xf numFmtId="1" fontId="5" fillId="0" borderId="40" xfId="0" applyNumberFormat="1" applyFont="1" applyBorder="1" applyAlignment="1">
      <alignment horizontal="right" vertical="center" wrapText="1"/>
    </xf>
    <xf numFmtId="2" fontId="8" fillId="0" borderId="1" xfId="0" applyNumberFormat="1" applyFont="1" applyBorder="1" applyAlignment="1">
      <alignment horizontal="center" wrapText="1"/>
    </xf>
    <xf numFmtId="3" fontId="2" fillId="0" borderId="3" xfId="2" applyNumberFormat="1" applyFont="1" applyBorder="1" applyAlignment="1">
      <alignment horizontal="center" vertical="center" wrapText="1"/>
    </xf>
    <xf numFmtId="3" fontId="8" fillId="6" borderId="6" xfId="2" applyNumberFormat="1" applyFont="1" applyFill="1" applyBorder="1" applyAlignment="1">
      <alignment horizontal="center" vertical="center" wrapText="1"/>
    </xf>
    <xf numFmtId="3" fontId="2" fillId="7" borderId="3" xfId="2" applyNumberFormat="1" applyFont="1" applyFill="1" applyBorder="1" applyAlignment="1">
      <alignment horizontal="center" vertical="center" wrapText="1"/>
    </xf>
    <xf numFmtId="0" fontId="8" fillId="0" borderId="1" xfId="0" applyFont="1" applyBorder="1" applyAlignment="1">
      <alignment horizontal="left" wrapText="1"/>
    </xf>
    <xf numFmtId="3" fontId="2" fillId="0" borderId="3" xfId="2" applyNumberFormat="1" applyFont="1" applyFill="1" applyBorder="1" applyAlignment="1">
      <alignment horizontal="center" vertical="center" wrapText="1"/>
    </xf>
    <xf numFmtId="3" fontId="8" fillId="8" borderId="44" xfId="2" applyNumberFormat="1" applyFont="1" applyFill="1" applyBorder="1" applyAlignment="1">
      <alignment horizontal="center" vertical="center" wrapText="1"/>
    </xf>
    <xf numFmtId="0" fontId="5" fillId="2" borderId="17" xfId="0" applyFont="1" applyFill="1" applyBorder="1" applyAlignment="1">
      <alignment wrapText="1"/>
    </xf>
    <xf numFmtId="0" fontId="5" fillId="2" borderId="18" xfId="0" applyFont="1" applyFill="1" applyBorder="1" applyAlignment="1">
      <alignment wrapText="1"/>
    </xf>
    <xf numFmtId="0" fontId="8" fillId="5" borderId="19" xfId="0" applyFont="1" applyFill="1" applyBorder="1" applyAlignment="1">
      <alignment wrapText="1"/>
    </xf>
    <xf numFmtId="0" fontId="8" fillId="5" borderId="20" xfId="0" applyFont="1" applyFill="1" applyBorder="1" applyAlignment="1">
      <alignment wrapText="1"/>
    </xf>
    <xf numFmtId="0" fontId="8" fillId="5" borderId="21" xfId="0" applyFont="1" applyFill="1" applyBorder="1" applyAlignment="1">
      <alignment wrapText="1"/>
    </xf>
    <xf numFmtId="0" fontId="5" fillId="2" borderId="10" xfId="0" applyFont="1" applyFill="1" applyBorder="1" applyAlignment="1">
      <alignment wrapText="1"/>
    </xf>
    <xf numFmtId="0" fontId="5" fillId="2" borderId="11" xfId="0" applyFont="1" applyFill="1" applyBorder="1" applyAlignment="1">
      <alignment wrapText="1"/>
    </xf>
    <xf numFmtId="0" fontId="5" fillId="2" borderId="34" xfId="0" applyFont="1" applyFill="1" applyBorder="1" applyAlignment="1">
      <alignment wrapText="1"/>
    </xf>
    <xf numFmtId="3" fontId="2" fillId="0" borderId="5" xfId="2" applyNumberFormat="1" applyFont="1" applyFill="1" applyBorder="1" applyAlignment="1">
      <alignment horizontal="right" vertical="center" wrapText="1"/>
    </xf>
    <xf numFmtId="0" fontId="2" fillId="5" borderId="16" xfId="0" applyFont="1" applyFill="1" applyBorder="1" applyAlignment="1">
      <alignment horizontal="left" wrapText="1"/>
    </xf>
    <xf numFmtId="165" fontId="6" fillId="3" borderId="21" xfId="1" applyNumberFormat="1" applyFont="1" applyFill="1" applyBorder="1" applyAlignment="1">
      <alignment horizontal="center" vertical="center" wrapText="1"/>
    </xf>
    <xf numFmtId="0" fontId="5" fillId="9" borderId="0" xfId="0" applyFont="1" applyFill="1" applyAlignment="1">
      <alignment wrapText="1"/>
    </xf>
    <xf numFmtId="0" fontId="5" fillId="9" borderId="8" xfId="0" applyFont="1" applyFill="1" applyBorder="1" applyAlignment="1">
      <alignment wrapText="1"/>
    </xf>
    <xf numFmtId="3" fontId="8" fillId="9" borderId="3" xfId="2" applyNumberFormat="1" applyFont="1" applyFill="1" applyBorder="1" applyAlignment="1">
      <alignment horizontal="right" vertical="center" wrapText="1"/>
    </xf>
    <xf numFmtId="0" fontId="11" fillId="9" borderId="0" xfId="0" applyFont="1" applyFill="1"/>
    <xf numFmtId="4" fontId="2" fillId="3" borderId="22" xfId="0" applyNumberFormat="1" applyFont="1" applyFill="1" applyBorder="1" applyAlignment="1">
      <alignment horizontal="left" vertical="center" wrapText="1"/>
    </xf>
    <xf numFmtId="0" fontId="5" fillId="6" borderId="41" xfId="0" applyFont="1" applyFill="1" applyBorder="1" applyAlignment="1">
      <alignment horizontal="right" wrapText="1"/>
    </xf>
    <xf numFmtId="0" fontId="9" fillId="6" borderId="42" xfId="0" applyFont="1" applyFill="1" applyBorder="1" applyAlignment="1">
      <alignment horizontal="right" wrapText="1"/>
    </xf>
    <xf numFmtId="0" fontId="9" fillId="6" borderId="43" xfId="0" applyFont="1" applyFill="1" applyBorder="1" applyAlignment="1">
      <alignment horizontal="right" wrapText="1"/>
    </xf>
    <xf numFmtId="0" fontId="11" fillId="0" borderId="47" xfId="0" applyFont="1" applyBorder="1" applyAlignment="1">
      <alignment horizontal="center"/>
    </xf>
    <xf numFmtId="0" fontId="6" fillId="0" borderId="27" xfId="0" applyFont="1" applyBorder="1" applyAlignment="1">
      <alignment horizontal="left" wrapText="1"/>
    </xf>
    <xf numFmtId="0" fontId="6" fillId="0" borderId="0" xfId="0" applyFont="1" applyAlignment="1">
      <alignment horizontal="left" wrapText="1"/>
    </xf>
    <xf numFmtId="0" fontId="6" fillId="0" borderId="8" xfId="0" applyFont="1" applyBorder="1" applyAlignment="1">
      <alignment horizontal="left" wrapText="1"/>
    </xf>
    <xf numFmtId="0" fontId="8" fillId="6" borderId="4" xfId="0" applyFont="1" applyFill="1" applyBorder="1" applyAlignment="1">
      <alignment horizontal="right" wrapText="1"/>
    </xf>
    <xf numFmtId="0" fontId="11" fillId="6" borderId="5" xfId="0" applyFont="1" applyFill="1" applyBorder="1" applyAlignment="1">
      <alignment horizontal="right" wrapText="1"/>
    </xf>
    <xf numFmtId="0" fontId="8" fillId="7" borderId="13" xfId="0" applyFont="1" applyFill="1" applyBorder="1" applyAlignment="1">
      <alignment horizontal="right" wrapText="1"/>
    </xf>
    <xf numFmtId="0" fontId="9" fillId="7" borderId="0" xfId="0" applyFont="1" applyFill="1" applyAlignment="1">
      <alignment horizontal="right" wrapText="1"/>
    </xf>
    <xf numFmtId="0" fontId="9" fillId="7" borderId="8" xfId="0" applyFont="1" applyFill="1" applyBorder="1" applyAlignment="1">
      <alignment horizontal="right" wrapText="1"/>
    </xf>
    <xf numFmtId="0" fontId="8" fillId="0" borderId="29" xfId="0" applyFont="1" applyBorder="1" applyAlignment="1">
      <alignment horizontal="center" wrapText="1"/>
    </xf>
    <xf numFmtId="0" fontId="8" fillId="0" borderId="30" xfId="0" applyFont="1" applyBorder="1" applyAlignment="1">
      <alignment horizontal="center" wrapText="1"/>
    </xf>
    <xf numFmtId="0" fontId="8" fillId="0" borderId="31" xfId="0" applyFont="1" applyBorder="1" applyAlignment="1">
      <alignment horizontal="center" wrapText="1"/>
    </xf>
    <xf numFmtId="165" fontId="5" fillId="9" borderId="45" xfId="2" applyNumberFormat="1" applyFont="1" applyFill="1" applyBorder="1" applyAlignment="1">
      <alignment horizontal="left" wrapText="1"/>
    </xf>
    <xf numFmtId="165" fontId="5" fillId="9" borderId="7" xfId="2" applyNumberFormat="1" applyFont="1" applyFill="1" applyBorder="1" applyAlignment="1">
      <alignment horizontal="left" wrapText="1"/>
    </xf>
    <xf numFmtId="0" fontId="5" fillId="2" borderId="46" xfId="0" applyFont="1" applyFill="1" applyBorder="1" applyAlignment="1">
      <alignment horizontal="center" wrapText="1"/>
    </xf>
    <xf numFmtId="0" fontId="5" fillId="2" borderId="28" xfId="0" applyFont="1" applyFill="1" applyBorder="1" applyAlignment="1">
      <alignment horizontal="center" wrapText="1"/>
    </xf>
    <xf numFmtId="0" fontId="2" fillId="0" borderId="9" xfId="0" applyFont="1" applyBorder="1" applyAlignment="1">
      <alignment horizontal="left" wrapText="1"/>
    </xf>
    <xf numFmtId="0" fontId="9" fillId="0" borderId="10" xfId="0" applyFont="1" applyBorder="1" applyAlignment="1">
      <alignment horizontal="left" wrapText="1"/>
    </xf>
    <xf numFmtId="0" fontId="9" fillId="0" borderId="36" xfId="0" applyFont="1" applyBorder="1" applyAlignment="1">
      <alignment horizontal="left" wrapText="1"/>
    </xf>
    <xf numFmtId="0" fontId="5" fillId="4" borderId="37" xfId="0" applyFont="1" applyFill="1" applyBorder="1" applyAlignment="1">
      <alignment horizontal="center" wrapText="1"/>
    </xf>
    <xf numFmtId="0" fontId="5" fillId="4" borderId="23" xfId="0" applyFont="1" applyFill="1" applyBorder="1" applyAlignment="1">
      <alignment horizontal="center" wrapText="1"/>
    </xf>
    <xf numFmtId="0" fontId="5" fillId="4" borderId="38" xfId="0" applyFont="1" applyFill="1" applyBorder="1" applyAlignment="1">
      <alignment horizontal="center" wrapText="1"/>
    </xf>
    <xf numFmtId="0" fontId="5" fillId="0" borderId="24" xfId="0" applyFont="1" applyBorder="1" applyAlignment="1">
      <alignment horizontal="left" wrapText="1"/>
    </xf>
    <xf numFmtId="0" fontId="5" fillId="0" borderId="25" xfId="0" applyFont="1" applyBorder="1" applyAlignment="1">
      <alignment horizontal="left" wrapText="1"/>
    </xf>
    <xf numFmtId="0" fontId="5" fillId="0" borderId="26" xfId="0" applyFont="1" applyBorder="1" applyAlignment="1">
      <alignment horizontal="left" wrapText="1"/>
    </xf>
    <xf numFmtId="3" fontId="9" fillId="0" borderId="0" xfId="0" applyNumberFormat="1" applyFont="1" applyAlignment="1">
      <alignment horizontal="center"/>
    </xf>
    <xf numFmtId="0" fontId="9" fillId="0" borderId="0" xfId="0" applyFont="1" applyAlignment="1">
      <alignment horizontal="center"/>
    </xf>
  </cellXfs>
  <cellStyles count="3">
    <cellStyle name="Comma" xfId="1" builtinId="3"/>
    <cellStyle name="Comma 2" xfId="2" xr:uid="{08D7680D-8F43-4FB9-AC9B-B7F5FEC8021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9CAB9-D1C1-4C22-9310-0973FD3A3FB3}">
  <dimension ref="A1:F57"/>
  <sheetViews>
    <sheetView tabSelected="1" view="pageBreakPreview" zoomScaleNormal="100" zoomScaleSheetLayoutView="100" workbookViewId="0">
      <selection activeCell="B48" sqref="B48:E48"/>
    </sheetView>
  </sheetViews>
  <sheetFormatPr defaultColWidth="8.7265625" defaultRowHeight="13" x14ac:dyDescent="0.3"/>
  <cols>
    <col min="1" max="1" width="6.1796875" style="22" customWidth="1"/>
    <col min="2" max="2" width="74.1796875" style="22" customWidth="1"/>
    <col min="3" max="3" width="8.26953125" style="22" customWidth="1"/>
    <col min="4" max="4" width="7.453125" style="22" customWidth="1"/>
    <col min="5" max="5" width="12.1796875" style="22" customWidth="1"/>
    <col min="6" max="6" width="15.54296875" style="46" customWidth="1"/>
    <col min="7" max="16384" width="8.7265625" style="22"/>
  </cols>
  <sheetData>
    <row r="1" spans="1:6" ht="13.5" thickBot="1" x14ac:dyDescent="0.35">
      <c r="A1" s="92" t="s">
        <v>61</v>
      </c>
      <c r="B1" s="92"/>
      <c r="C1" s="92"/>
      <c r="D1" s="92"/>
      <c r="E1" s="92"/>
      <c r="F1" s="92"/>
    </row>
    <row r="2" spans="1:6" ht="25" customHeight="1" thickTop="1" thickBot="1" x14ac:dyDescent="0.35">
      <c r="A2" s="101" t="s">
        <v>62</v>
      </c>
      <c r="B2" s="102"/>
      <c r="C2" s="102"/>
      <c r="D2" s="102"/>
      <c r="E2" s="102"/>
      <c r="F2" s="103"/>
    </row>
    <row r="3" spans="1:6" ht="14.5" customHeight="1" thickBot="1" x14ac:dyDescent="0.35">
      <c r="A3" s="52" t="s">
        <v>0</v>
      </c>
      <c r="B3" s="48" t="s">
        <v>1</v>
      </c>
      <c r="C3" s="25" t="s">
        <v>2</v>
      </c>
      <c r="D3" s="25" t="s">
        <v>3</v>
      </c>
      <c r="E3" s="25" t="s">
        <v>4</v>
      </c>
      <c r="F3" s="53" t="s">
        <v>5</v>
      </c>
    </row>
    <row r="4" spans="1:6" ht="13.5" thickTop="1" x14ac:dyDescent="0.3">
      <c r="A4" s="54">
        <v>1</v>
      </c>
      <c r="B4" s="2" t="s">
        <v>6</v>
      </c>
      <c r="C4" s="3"/>
      <c r="D4" s="3"/>
      <c r="E4" s="3"/>
      <c r="F4" s="55"/>
    </row>
    <row r="5" spans="1:6" ht="14.5" customHeight="1" x14ac:dyDescent="0.3">
      <c r="A5" s="1">
        <v>1.1000000000000001</v>
      </c>
      <c r="B5" s="4" t="s">
        <v>7</v>
      </c>
      <c r="C5" s="4" t="s">
        <v>8</v>
      </c>
      <c r="D5" s="5">
        <v>1</v>
      </c>
      <c r="E5" s="27"/>
      <c r="F5" s="56">
        <f>D5*E5</f>
        <v>0</v>
      </c>
    </row>
    <row r="6" spans="1:6" ht="13.5" thickBot="1" x14ac:dyDescent="0.35">
      <c r="A6" s="1"/>
      <c r="B6" s="3"/>
      <c r="C6" s="3"/>
      <c r="D6" s="5">
        <v>0</v>
      </c>
      <c r="E6" s="3"/>
      <c r="F6" s="57"/>
    </row>
    <row r="7" spans="1:6" ht="14.15" customHeight="1" thickTop="1" thickBot="1" x14ac:dyDescent="0.35">
      <c r="A7" s="80" t="s">
        <v>9</v>
      </c>
      <c r="B7" s="73"/>
      <c r="C7" s="73"/>
      <c r="D7" s="73"/>
      <c r="E7" s="74"/>
      <c r="F7" s="58">
        <f>SUM(F5:F5)</f>
        <v>0</v>
      </c>
    </row>
    <row r="8" spans="1:6" x14ac:dyDescent="0.3">
      <c r="A8" s="43">
        <v>2</v>
      </c>
      <c r="B8" s="28" t="s">
        <v>10</v>
      </c>
      <c r="C8" s="29"/>
      <c r="D8" s="5">
        <v>0</v>
      </c>
      <c r="E8" s="29"/>
      <c r="F8" s="59"/>
    </row>
    <row r="9" spans="1:6" x14ac:dyDescent="0.3">
      <c r="A9" s="26">
        <v>2.1</v>
      </c>
      <c r="B9" s="4" t="s">
        <v>11</v>
      </c>
      <c r="C9" s="4" t="s">
        <v>12</v>
      </c>
      <c r="D9" s="5">
        <v>20</v>
      </c>
      <c r="E9" s="30"/>
      <c r="F9" s="59" t="s">
        <v>63</v>
      </c>
    </row>
    <row r="10" spans="1:6" x14ac:dyDescent="0.3">
      <c r="A10" s="26">
        <v>2.2000000000000002</v>
      </c>
      <c r="B10" s="4" t="s">
        <v>13</v>
      </c>
      <c r="C10" s="4" t="s">
        <v>12</v>
      </c>
      <c r="D10" s="5">
        <v>20</v>
      </c>
      <c r="E10" s="6"/>
      <c r="F10" s="59" t="s">
        <v>63</v>
      </c>
    </row>
    <row r="11" spans="1:6" x14ac:dyDescent="0.3">
      <c r="A11" s="82"/>
      <c r="B11" s="75" t="s">
        <v>14</v>
      </c>
      <c r="C11" s="76"/>
      <c r="D11" s="76"/>
      <c r="E11" s="77"/>
      <c r="F11" s="60">
        <f>SUM(F9:F10)</f>
        <v>0</v>
      </c>
    </row>
    <row r="12" spans="1:6" x14ac:dyDescent="0.3">
      <c r="A12" s="43">
        <v>3</v>
      </c>
      <c r="B12" s="2" t="s">
        <v>15</v>
      </c>
      <c r="C12" s="3"/>
      <c r="D12" s="5">
        <v>0</v>
      </c>
      <c r="E12" s="3"/>
      <c r="F12" s="57"/>
    </row>
    <row r="13" spans="1:6" ht="39" x14ac:dyDescent="0.3">
      <c r="A13" s="31">
        <v>3.1</v>
      </c>
      <c r="B13" s="4" t="s">
        <v>16</v>
      </c>
      <c r="C13" s="5" t="s">
        <v>0</v>
      </c>
      <c r="D13" s="5">
        <v>13</v>
      </c>
      <c r="E13" s="6"/>
      <c r="F13" s="56">
        <f t="shared" ref="F13:F19" si="0">D13*E13</f>
        <v>0</v>
      </c>
    </row>
    <row r="14" spans="1:6" ht="40.5" customHeight="1" x14ac:dyDescent="0.3">
      <c r="A14" s="31">
        <v>3.2</v>
      </c>
      <c r="B14" s="4" t="s">
        <v>17</v>
      </c>
      <c r="C14" s="5" t="s">
        <v>0</v>
      </c>
      <c r="D14" s="5">
        <v>7</v>
      </c>
      <c r="E14" s="6"/>
      <c r="F14" s="56">
        <f t="shared" si="0"/>
        <v>0</v>
      </c>
    </row>
    <row r="15" spans="1:6" ht="17.149999999999999" customHeight="1" x14ac:dyDescent="0.3">
      <c r="A15" s="31">
        <v>3.3</v>
      </c>
      <c r="B15" s="4" t="s">
        <v>18</v>
      </c>
      <c r="C15" s="5" t="s">
        <v>19</v>
      </c>
      <c r="D15" s="5">
        <v>36</v>
      </c>
      <c r="E15" s="6"/>
      <c r="F15" s="56">
        <f t="shared" si="0"/>
        <v>0</v>
      </c>
    </row>
    <row r="16" spans="1:6" ht="17.149999999999999" customHeight="1" x14ac:dyDescent="0.3">
      <c r="A16" s="31">
        <v>3.4</v>
      </c>
      <c r="B16" s="4" t="s">
        <v>20</v>
      </c>
      <c r="C16" s="5" t="s">
        <v>21</v>
      </c>
      <c r="D16" s="5">
        <v>96</v>
      </c>
      <c r="E16" s="7"/>
      <c r="F16" s="56">
        <f t="shared" si="0"/>
        <v>0</v>
      </c>
    </row>
    <row r="17" spans="1:6" ht="17.149999999999999" customHeight="1" x14ac:dyDescent="0.3">
      <c r="A17" s="31">
        <v>3.5</v>
      </c>
      <c r="B17" s="4" t="s">
        <v>22</v>
      </c>
      <c r="C17" s="5" t="s">
        <v>21</v>
      </c>
      <c r="D17" s="5">
        <v>336</v>
      </c>
      <c r="E17" s="7"/>
      <c r="F17" s="56">
        <f t="shared" si="0"/>
        <v>0</v>
      </c>
    </row>
    <row r="18" spans="1:6" ht="26" x14ac:dyDescent="0.3">
      <c r="A18" s="31">
        <v>3.6</v>
      </c>
      <c r="B18" s="4" t="s">
        <v>23</v>
      </c>
      <c r="C18" s="4" t="s">
        <v>8</v>
      </c>
      <c r="D18" s="5">
        <v>5</v>
      </c>
      <c r="E18" s="7"/>
      <c r="F18" s="56">
        <f t="shared" si="0"/>
        <v>0</v>
      </c>
    </row>
    <row r="19" spans="1:6" x14ac:dyDescent="0.3">
      <c r="A19" s="31">
        <v>3.7</v>
      </c>
      <c r="B19" s="4" t="s">
        <v>24</v>
      </c>
      <c r="C19" s="8" t="s">
        <v>8</v>
      </c>
      <c r="D19" s="5">
        <v>20</v>
      </c>
      <c r="E19" s="9"/>
      <c r="F19" s="56">
        <f t="shared" si="0"/>
        <v>0</v>
      </c>
    </row>
    <row r="20" spans="1:6" s="87" customFormat="1" ht="13.5" customHeight="1" x14ac:dyDescent="0.3">
      <c r="A20" s="104" t="s">
        <v>25</v>
      </c>
      <c r="B20" s="105"/>
      <c r="C20" s="84"/>
      <c r="D20" s="84"/>
      <c r="E20" s="85"/>
      <c r="F20" s="86">
        <f>SUM(F13:F19)</f>
        <v>0</v>
      </c>
    </row>
    <row r="21" spans="1:6" s="33" customFormat="1" ht="6.65" customHeight="1" x14ac:dyDescent="0.3">
      <c r="A21" s="32"/>
      <c r="B21" s="4"/>
      <c r="C21" s="4"/>
      <c r="D21" s="5"/>
      <c r="E21" s="10"/>
      <c r="F21" s="61"/>
    </row>
    <row r="22" spans="1:6" s="36" customFormat="1" x14ac:dyDescent="0.3">
      <c r="A22" s="34">
        <v>4</v>
      </c>
      <c r="B22" s="11" t="s">
        <v>26</v>
      </c>
      <c r="C22" s="12"/>
      <c r="D22" s="5"/>
      <c r="E22" s="13"/>
      <c r="F22" s="62"/>
    </row>
    <row r="23" spans="1:6" s="42" customFormat="1" ht="27" customHeight="1" x14ac:dyDescent="0.3">
      <c r="A23" s="40">
        <v>4.0999999999999996</v>
      </c>
      <c r="B23" s="41" t="s">
        <v>27</v>
      </c>
      <c r="C23" s="19" t="s">
        <v>12</v>
      </c>
      <c r="D23" s="5">
        <v>20</v>
      </c>
      <c r="E23" s="15"/>
      <c r="F23" s="16">
        <f t="shared" ref="F23:F43" si="1">D23*E23</f>
        <v>0</v>
      </c>
    </row>
    <row r="24" spans="1:6" s="23" customFormat="1" ht="17.149999999999999" customHeight="1" x14ac:dyDescent="0.3">
      <c r="A24" s="88">
        <v>4.2</v>
      </c>
      <c r="B24" s="21" t="s">
        <v>28</v>
      </c>
      <c r="C24" s="50" t="s">
        <v>0</v>
      </c>
      <c r="D24" s="5">
        <v>3</v>
      </c>
      <c r="E24" s="18"/>
      <c r="F24" s="16">
        <f t="shared" si="1"/>
        <v>0</v>
      </c>
    </row>
    <row r="25" spans="1:6" s="23" customFormat="1" ht="15.65" customHeight="1" x14ac:dyDescent="0.3">
      <c r="A25" s="37">
        <v>4.3</v>
      </c>
      <c r="B25" s="17" t="s">
        <v>29</v>
      </c>
      <c r="C25" s="14" t="s">
        <v>30</v>
      </c>
      <c r="D25" s="5">
        <v>16</v>
      </c>
      <c r="E25" s="18"/>
      <c r="F25" s="16">
        <f t="shared" si="1"/>
        <v>0</v>
      </c>
    </row>
    <row r="26" spans="1:6" s="23" customFormat="1" ht="15.65" customHeight="1" x14ac:dyDescent="0.3">
      <c r="A26" s="37">
        <v>4.4000000000000004</v>
      </c>
      <c r="B26" s="17" t="s">
        <v>31</v>
      </c>
      <c r="C26" s="19" t="s">
        <v>12</v>
      </c>
      <c r="D26" s="5">
        <v>176</v>
      </c>
      <c r="E26" s="18"/>
      <c r="F26" s="16">
        <f t="shared" si="1"/>
        <v>0</v>
      </c>
    </row>
    <row r="27" spans="1:6" s="23" customFormat="1" ht="15.65" customHeight="1" x14ac:dyDescent="0.3">
      <c r="A27" s="37">
        <v>4.5</v>
      </c>
      <c r="B27" s="17" t="s">
        <v>32</v>
      </c>
      <c r="C27" s="19" t="s">
        <v>12</v>
      </c>
      <c r="D27" s="5">
        <v>16</v>
      </c>
      <c r="E27" s="81"/>
      <c r="F27" s="16">
        <f t="shared" si="1"/>
        <v>0</v>
      </c>
    </row>
    <row r="28" spans="1:6" s="23" customFormat="1" ht="15.65" customHeight="1" x14ac:dyDescent="0.3">
      <c r="A28" s="37">
        <v>4.5999999999999996</v>
      </c>
      <c r="B28" s="17" t="s">
        <v>33</v>
      </c>
      <c r="C28" s="19" t="s">
        <v>12</v>
      </c>
      <c r="D28" s="5">
        <v>1</v>
      </c>
      <c r="E28" s="81"/>
      <c r="F28" s="16">
        <f t="shared" si="1"/>
        <v>0</v>
      </c>
    </row>
    <row r="29" spans="1:6" s="23" customFormat="1" ht="15.65" customHeight="1" x14ac:dyDescent="0.3">
      <c r="A29" s="37">
        <v>4.7</v>
      </c>
      <c r="B29" s="17" t="s">
        <v>34</v>
      </c>
      <c r="C29" s="19" t="s">
        <v>12</v>
      </c>
      <c r="D29" s="5">
        <v>11</v>
      </c>
      <c r="E29" s="81"/>
      <c r="F29" s="16">
        <f t="shared" si="1"/>
        <v>0</v>
      </c>
    </row>
    <row r="30" spans="1:6" s="23" customFormat="1" ht="15.65" customHeight="1" x14ac:dyDescent="0.3">
      <c r="A30" s="37">
        <v>4.8</v>
      </c>
      <c r="B30" s="17" t="s">
        <v>35</v>
      </c>
      <c r="C30" s="19" t="s">
        <v>12</v>
      </c>
      <c r="D30" s="5">
        <v>3</v>
      </c>
      <c r="E30" s="81"/>
      <c r="F30" s="16">
        <f t="shared" si="1"/>
        <v>0</v>
      </c>
    </row>
    <row r="31" spans="1:6" s="23" customFormat="1" ht="15.65" customHeight="1" x14ac:dyDescent="0.3">
      <c r="A31" s="37" t="s">
        <v>36</v>
      </c>
      <c r="B31" s="17" t="s">
        <v>37</v>
      </c>
      <c r="C31" s="19" t="s">
        <v>12</v>
      </c>
      <c r="D31" s="5">
        <v>13</v>
      </c>
      <c r="E31" s="81"/>
      <c r="F31" s="16">
        <f t="shared" si="1"/>
        <v>0</v>
      </c>
    </row>
    <row r="32" spans="1:6" s="23" customFormat="1" ht="19.5" customHeight="1" x14ac:dyDescent="0.3">
      <c r="A32" s="37" t="s">
        <v>38</v>
      </c>
      <c r="B32" s="17" t="s">
        <v>39</v>
      </c>
      <c r="C32" s="19" t="s">
        <v>12</v>
      </c>
      <c r="D32" s="5">
        <v>3</v>
      </c>
      <c r="E32" s="18"/>
      <c r="F32" s="16">
        <f t="shared" si="1"/>
        <v>0</v>
      </c>
    </row>
    <row r="33" spans="1:6" s="23" customFormat="1" ht="19.5" customHeight="1" x14ac:dyDescent="0.3">
      <c r="A33" s="51">
        <v>4.0999999999999996</v>
      </c>
      <c r="B33" s="17" t="s">
        <v>40</v>
      </c>
      <c r="C33" s="19" t="s">
        <v>12</v>
      </c>
      <c r="D33" s="5">
        <v>3</v>
      </c>
      <c r="E33" s="18"/>
      <c r="F33" s="16">
        <f t="shared" si="1"/>
        <v>0</v>
      </c>
    </row>
    <row r="34" spans="1:6" s="23" customFormat="1" ht="19.5" customHeight="1" x14ac:dyDescent="0.3">
      <c r="A34" s="37">
        <v>4.1100000000000003</v>
      </c>
      <c r="B34" s="17" t="s">
        <v>41</v>
      </c>
      <c r="C34" s="19" t="s">
        <v>12</v>
      </c>
      <c r="D34" s="5">
        <v>0</v>
      </c>
      <c r="E34" s="18"/>
      <c r="F34" s="16">
        <f t="shared" si="1"/>
        <v>0</v>
      </c>
    </row>
    <row r="35" spans="1:6" s="23" customFormat="1" ht="26" x14ac:dyDescent="0.3">
      <c r="A35" s="37">
        <v>4.12</v>
      </c>
      <c r="B35" s="17" t="s">
        <v>42</v>
      </c>
      <c r="C35" s="14" t="s">
        <v>8</v>
      </c>
      <c r="D35" s="5">
        <v>8</v>
      </c>
      <c r="E35" s="18"/>
      <c r="F35" s="16">
        <f t="shared" si="1"/>
        <v>0</v>
      </c>
    </row>
    <row r="36" spans="1:6" s="23" customFormat="1" ht="15.65" customHeight="1" x14ac:dyDescent="0.3">
      <c r="A36" s="37" t="s">
        <v>43</v>
      </c>
      <c r="B36" s="17" t="s">
        <v>44</v>
      </c>
      <c r="C36" s="14" t="s">
        <v>8</v>
      </c>
      <c r="D36" s="5">
        <v>1</v>
      </c>
      <c r="E36" s="35"/>
      <c r="F36" s="16">
        <f t="shared" si="1"/>
        <v>0</v>
      </c>
    </row>
    <row r="37" spans="1:6" s="23" customFormat="1" ht="24.65" customHeight="1" x14ac:dyDescent="0.3">
      <c r="A37" s="37">
        <v>4.13</v>
      </c>
      <c r="B37" s="17" t="s">
        <v>45</v>
      </c>
      <c r="C37" s="14" t="s">
        <v>8</v>
      </c>
      <c r="D37" s="5">
        <v>11</v>
      </c>
      <c r="E37" s="83"/>
      <c r="F37" s="16">
        <f t="shared" si="1"/>
        <v>0</v>
      </c>
    </row>
    <row r="38" spans="1:6" s="38" customFormat="1" ht="26" x14ac:dyDescent="0.3">
      <c r="A38" s="39">
        <v>4.1399999999999997</v>
      </c>
      <c r="B38" s="17" t="s">
        <v>46</v>
      </c>
      <c r="C38" s="19" t="s">
        <v>12</v>
      </c>
      <c r="D38" s="5">
        <v>241</v>
      </c>
      <c r="E38" s="18"/>
      <c r="F38" s="16">
        <f t="shared" si="1"/>
        <v>0</v>
      </c>
    </row>
    <row r="39" spans="1:6" s="23" customFormat="1" ht="17.5" customHeight="1" x14ac:dyDescent="0.3">
      <c r="A39" s="37" t="s">
        <v>47</v>
      </c>
      <c r="B39" s="14" t="s">
        <v>48</v>
      </c>
      <c r="C39" s="19" t="s">
        <v>12</v>
      </c>
      <c r="D39" s="5">
        <v>20</v>
      </c>
      <c r="E39" s="20"/>
      <c r="F39" s="16">
        <f t="shared" si="1"/>
        <v>0</v>
      </c>
    </row>
    <row r="40" spans="1:6" s="23" customFormat="1" ht="16" customHeight="1" x14ac:dyDescent="0.3">
      <c r="A40" s="37" t="s">
        <v>49</v>
      </c>
      <c r="B40" s="17" t="s">
        <v>50</v>
      </c>
      <c r="C40" s="19" t="s">
        <v>12</v>
      </c>
      <c r="D40" s="5">
        <v>12</v>
      </c>
      <c r="E40" s="18"/>
      <c r="F40" s="16">
        <f t="shared" si="1"/>
        <v>0</v>
      </c>
    </row>
    <row r="41" spans="1:6" s="23" customFormat="1" ht="16" customHeight="1" x14ac:dyDescent="0.3">
      <c r="A41" s="39">
        <v>4.16</v>
      </c>
      <c r="B41" s="17" t="s">
        <v>51</v>
      </c>
      <c r="C41" s="19" t="s">
        <v>12</v>
      </c>
      <c r="D41" s="5">
        <v>8</v>
      </c>
      <c r="E41" s="18"/>
      <c r="F41" s="16">
        <f t="shared" si="1"/>
        <v>0</v>
      </c>
    </row>
    <row r="42" spans="1:6" s="23" customFormat="1" ht="26" x14ac:dyDescent="0.3">
      <c r="A42" s="47">
        <v>4.17</v>
      </c>
      <c r="B42" s="21" t="s">
        <v>52</v>
      </c>
      <c r="C42" s="19" t="s">
        <v>12</v>
      </c>
      <c r="D42" s="5">
        <v>232</v>
      </c>
      <c r="E42" s="18"/>
      <c r="F42" s="16">
        <f t="shared" si="1"/>
        <v>0</v>
      </c>
    </row>
    <row r="43" spans="1:6" s="23" customFormat="1" ht="50.5" customHeight="1" x14ac:dyDescent="0.3">
      <c r="A43" s="47">
        <v>4.18</v>
      </c>
      <c r="B43" s="21" t="s">
        <v>53</v>
      </c>
      <c r="C43" s="50" t="s">
        <v>0</v>
      </c>
      <c r="D43" s="5">
        <v>20</v>
      </c>
      <c r="E43" s="18"/>
      <c r="F43" s="16">
        <f t="shared" si="1"/>
        <v>0</v>
      </c>
    </row>
    <row r="44" spans="1:6" s="23" customFormat="1" ht="14.15" customHeight="1" thickBot="1" x14ac:dyDescent="0.35">
      <c r="A44" s="106" t="s">
        <v>54</v>
      </c>
      <c r="B44" s="107"/>
      <c r="C44" s="78"/>
      <c r="D44" s="78"/>
      <c r="E44" s="79"/>
      <c r="F44" s="63">
        <f>SUM(F23:F43)</f>
        <v>0</v>
      </c>
    </row>
    <row r="45" spans="1:6" s="23" customFormat="1" ht="9.65" customHeight="1" thickBot="1" x14ac:dyDescent="0.35">
      <c r="A45" s="108"/>
      <c r="B45" s="109"/>
      <c r="C45" s="109"/>
      <c r="D45" s="109"/>
      <c r="E45" s="109"/>
      <c r="F45" s="110"/>
    </row>
    <row r="46" spans="1:6" s="23" customFormat="1" ht="11.15" customHeight="1" x14ac:dyDescent="0.3">
      <c r="A46" s="111" t="s">
        <v>55</v>
      </c>
      <c r="B46" s="112"/>
      <c r="C46" s="112"/>
      <c r="D46" s="112"/>
      <c r="E46" s="112"/>
      <c r="F46" s="113"/>
    </row>
    <row r="47" spans="1:6" s="23" customFormat="1" ht="12" customHeight="1" x14ac:dyDescent="0.3">
      <c r="A47" s="64"/>
      <c r="B47" s="114" t="s">
        <v>0</v>
      </c>
      <c r="C47" s="115"/>
      <c r="D47" s="115"/>
      <c r="E47" s="116"/>
      <c r="F47" s="65" t="s">
        <v>56</v>
      </c>
    </row>
    <row r="48" spans="1:6" s="23" customFormat="1" ht="10.5" customHeight="1" x14ac:dyDescent="0.3">
      <c r="A48" s="66">
        <v>1</v>
      </c>
      <c r="B48" s="93" t="str">
        <f>B4</f>
        <v>Preliminary and general items</v>
      </c>
      <c r="C48" s="94"/>
      <c r="D48" s="94"/>
      <c r="E48" s="95"/>
      <c r="F48" s="67">
        <f>F7</f>
        <v>0</v>
      </c>
    </row>
    <row r="49" spans="1:6" s="23" customFormat="1" ht="10.5" customHeight="1" x14ac:dyDescent="0.3">
      <c r="A49" s="66">
        <v>2</v>
      </c>
      <c r="B49" s="93" t="s">
        <v>57</v>
      </c>
      <c r="C49" s="94"/>
      <c r="D49" s="94"/>
      <c r="E49" s="95"/>
      <c r="F49" s="67">
        <f>F11</f>
        <v>0</v>
      </c>
    </row>
    <row r="50" spans="1:6" s="23" customFormat="1" ht="10.5" customHeight="1" x14ac:dyDescent="0.3">
      <c r="A50" s="66">
        <v>3</v>
      </c>
      <c r="B50" s="93" t="str">
        <f>B12</f>
        <v>Apron and Drainage channel Reconstruction</v>
      </c>
      <c r="C50" s="94"/>
      <c r="D50" s="94"/>
      <c r="E50" s="95"/>
      <c r="F50" s="67">
        <f>F20</f>
        <v>0</v>
      </c>
    </row>
    <row r="51" spans="1:6" s="23" customFormat="1" ht="10.5" customHeight="1" x14ac:dyDescent="0.3">
      <c r="A51" s="66">
        <v>4</v>
      </c>
      <c r="B51" s="93" t="str">
        <f>B22</f>
        <v>Pump Installation</v>
      </c>
      <c r="C51" s="94"/>
      <c r="D51" s="94"/>
      <c r="E51" s="95"/>
      <c r="F51" s="67">
        <f>F44</f>
        <v>0</v>
      </c>
    </row>
    <row r="52" spans="1:6" s="49" customFormat="1" ht="15.5" customHeight="1" x14ac:dyDescent="0.3">
      <c r="A52" s="96" t="s">
        <v>58</v>
      </c>
      <c r="B52" s="97"/>
      <c r="C52" s="97"/>
      <c r="D52" s="97"/>
      <c r="E52" s="97"/>
      <c r="F52" s="68">
        <f>SUM(F48:F51)</f>
        <v>0</v>
      </c>
    </row>
    <row r="53" spans="1:6" s="23" customFormat="1" ht="13.5" customHeight="1" x14ac:dyDescent="0.3">
      <c r="A53" s="98" t="s">
        <v>59</v>
      </c>
      <c r="B53" s="99"/>
      <c r="C53" s="99"/>
      <c r="D53" s="99"/>
      <c r="E53" s="100"/>
      <c r="F53" s="69">
        <f>F52*18%</f>
        <v>0</v>
      </c>
    </row>
    <row r="54" spans="1:6" s="23" customFormat="1" ht="12.65" customHeight="1" x14ac:dyDescent="0.3">
      <c r="A54" s="70"/>
      <c r="F54" s="71"/>
    </row>
    <row r="55" spans="1:6" s="23" customFormat="1" ht="19.5" customHeight="1" thickBot="1" x14ac:dyDescent="0.35">
      <c r="A55" s="89" t="s">
        <v>60</v>
      </c>
      <c r="B55" s="90"/>
      <c r="C55" s="90"/>
      <c r="D55" s="90"/>
      <c r="E55" s="91"/>
      <c r="F55" s="72">
        <f>F52+F53</f>
        <v>0</v>
      </c>
    </row>
    <row r="56" spans="1:6" ht="13.5" thickTop="1" x14ac:dyDescent="0.3">
      <c r="A56" s="23"/>
      <c r="B56" s="24"/>
      <c r="C56" s="23"/>
      <c r="D56" s="23"/>
      <c r="E56" s="23"/>
      <c r="F56" s="44"/>
    </row>
    <row r="57" spans="1:6" x14ac:dyDescent="0.3">
      <c r="F57" s="45"/>
    </row>
  </sheetData>
  <mergeCells count="14">
    <mergeCell ref="A55:E55"/>
    <mergeCell ref="A1:F1"/>
    <mergeCell ref="B48:E48"/>
    <mergeCell ref="B49:E49"/>
    <mergeCell ref="B50:E50"/>
    <mergeCell ref="B51:E51"/>
    <mergeCell ref="A52:E52"/>
    <mergeCell ref="A53:E53"/>
    <mergeCell ref="A2:F2"/>
    <mergeCell ref="A20:B20"/>
    <mergeCell ref="A44:B44"/>
    <mergeCell ref="A45:F45"/>
    <mergeCell ref="A46:F46"/>
    <mergeCell ref="B47:E47"/>
  </mergeCells>
  <pageMargins left="0.7" right="0.7" top="0.75" bottom="0.75" header="0.3" footer="0.3"/>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501FE-B0F3-47B5-AC8C-EFE7086F2FCA}">
  <dimension ref="A1:F58"/>
  <sheetViews>
    <sheetView view="pageBreakPreview" zoomScaleNormal="100" zoomScaleSheetLayoutView="100" workbookViewId="0">
      <selection activeCell="D23" sqref="D23"/>
    </sheetView>
  </sheetViews>
  <sheetFormatPr defaultColWidth="8.7265625" defaultRowHeight="13" x14ac:dyDescent="0.3"/>
  <cols>
    <col min="1" max="1" width="6.1796875" style="22" customWidth="1"/>
    <col min="2" max="2" width="74.1796875" style="22" customWidth="1"/>
    <col min="3" max="3" width="8.81640625" style="22" customWidth="1"/>
    <col min="4" max="4" width="7.453125" style="22" customWidth="1"/>
    <col min="5" max="5" width="12.1796875" style="22" customWidth="1"/>
    <col min="6" max="6" width="15.54296875" style="46" customWidth="1"/>
    <col min="7" max="16384" width="8.7265625" style="22"/>
  </cols>
  <sheetData>
    <row r="1" spans="1:6" ht="13.5" thickBot="1" x14ac:dyDescent="0.35">
      <c r="A1" s="92" t="s">
        <v>61</v>
      </c>
      <c r="B1" s="92"/>
      <c r="C1" s="92"/>
      <c r="D1" s="92"/>
      <c r="E1" s="92"/>
      <c r="F1" s="92"/>
    </row>
    <row r="2" spans="1:6" ht="25" customHeight="1" thickTop="1" thickBot="1" x14ac:dyDescent="0.35">
      <c r="A2" s="101" t="s">
        <v>64</v>
      </c>
      <c r="B2" s="102"/>
      <c r="C2" s="102"/>
      <c r="D2" s="102"/>
      <c r="E2" s="102"/>
      <c r="F2" s="103"/>
    </row>
    <row r="3" spans="1:6" ht="14.5" customHeight="1" thickBot="1" x14ac:dyDescent="0.35">
      <c r="A3" s="52" t="s">
        <v>0</v>
      </c>
      <c r="B3" s="48" t="s">
        <v>1</v>
      </c>
      <c r="C3" s="25" t="s">
        <v>2</v>
      </c>
      <c r="D3" s="25" t="s">
        <v>3</v>
      </c>
      <c r="E3" s="25" t="s">
        <v>4</v>
      </c>
      <c r="F3" s="53" t="s">
        <v>5</v>
      </c>
    </row>
    <row r="4" spans="1:6" ht="13.5" thickTop="1" x14ac:dyDescent="0.3">
      <c r="A4" s="54">
        <v>1</v>
      </c>
      <c r="B4" s="2" t="s">
        <v>6</v>
      </c>
      <c r="C4" s="3"/>
      <c r="D4" s="3"/>
      <c r="E4" s="3"/>
      <c r="F4" s="55"/>
    </row>
    <row r="5" spans="1:6" ht="14.5" customHeight="1" x14ac:dyDescent="0.3">
      <c r="A5" s="1">
        <v>1.1000000000000001</v>
      </c>
      <c r="B5" s="4" t="s">
        <v>7</v>
      </c>
      <c r="C5" s="4" t="s">
        <v>8</v>
      </c>
      <c r="D5" s="5">
        <v>1</v>
      </c>
      <c r="E5" s="27"/>
      <c r="F5" s="56">
        <f>D5*E5</f>
        <v>0</v>
      </c>
    </row>
    <row r="6" spans="1:6" ht="8.5" customHeight="1" thickBot="1" x14ac:dyDescent="0.35">
      <c r="A6" s="1"/>
      <c r="B6" s="3"/>
      <c r="C6" s="3"/>
      <c r="D6" s="5"/>
      <c r="E6" s="3"/>
      <c r="F6" s="57"/>
    </row>
    <row r="7" spans="1:6" ht="14.15" customHeight="1" thickTop="1" thickBot="1" x14ac:dyDescent="0.35">
      <c r="A7" s="80" t="s">
        <v>9</v>
      </c>
      <c r="B7" s="73"/>
      <c r="C7" s="73"/>
      <c r="D7" s="73"/>
      <c r="E7" s="74"/>
      <c r="F7" s="58">
        <f>SUM(F5:F5)</f>
        <v>0</v>
      </c>
    </row>
    <row r="8" spans="1:6" x14ac:dyDescent="0.3">
      <c r="A8" s="43">
        <v>2</v>
      </c>
      <c r="B8" s="28" t="s">
        <v>10</v>
      </c>
      <c r="C8" s="29"/>
      <c r="D8" s="5">
        <v>0</v>
      </c>
      <c r="E8" s="29"/>
      <c r="F8" s="59"/>
    </row>
    <row r="9" spans="1:6" x14ac:dyDescent="0.3">
      <c r="A9" s="26">
        <v>2.1</v>
      </c>
      <c r="B9" s="4" t="s">
        <v>11</v>
      </c>
      <c r="C9" s="4" t="s">
        <v>12</v>
      </c>
      <c r="D9" s="5">
        <v>20</v>
      </c>
      <c r="E9" s="30"/>
      <c r="F9" s="59" t="s">
        <v>63</v>
      </c>
    </row>
    <row r="10" spans="1:6" x14ac:dyDescent="0.3">
      <c r="A10" s="26">
        <v>2.2000000000000002</v>
      </c>
      <c r="B10" s="4" t="s">
        <v>13</v>
      </c>
      <c r="C10" s="4" t="s">
        <v>12</v>
      </c>
      <c r="D10" s="5">
        <v>20</v>
      </c>
      <c r="E10" s="6"/>
      <c r="F10" s="59" t="s">
        <v>63</v>
      </c>
    </row>
    <row r="11" spans="1:6" x14ac:dyDescent="0.3">
      <c r="A11" s="82"/>
      <c r="B11" s="75" t="s">
        <v>14</v>
      </c>
      <c r="C11" s="76"/>
      <c r="D11" s="76"/>
      <c r="E11" s="77"/>
      <c r="F11" s="60">
        <f>SUM(F9:F10)</f>
        <v>0</v>
      </c>
    </row>
    <row r="12" spans="1:6" x14ac:dyDescent="0.3">
      <c r="A12" s="43">
        <v>3</v>
      </c>
      <c r="B12" s="2" t="s">
        <v>15</v>
      </c>
      <c r="C12" s="3"/>
      <c r="D12" s="5">
        <v>0</v>
      </c>
      <c r="E12" s="3"/>
      <c r="F12" s="57"/>
    </row>
    <row r="13" spans="1:6" ht="36.65" customHeight="1" x14ac:dyDescent="0.3">
      <c r="A13" s="31">
        <v>3.1</v>
      </c>
      <c r="B13" s="4" t="s">
        <v>16</v>
      </c>
      <c r="C13" s="5" t="s">
        <v>0</v>
      </c>
      <c r="D13" s="5">
        <v>12</v>
      </c>
      <c r="E13" s="6"/>
      <c r="F13" s="56">
        <f t="shared" ref="F13:F19" si="0">D13*E13</f>
        <v>0</v>
      </c>
    </row>
    <row r="14" spans="1:6" ht="40.5" customHeight="1" x14ac:dyDescent="0.3">
      <c r="A14" s="31">
        <v>3.2</v>
      </c>
      <c r="B14" s="4" t="s">
        <v>17</v>
      </c>
      <c r="C14" s="5" t="s">
        <v>0</v>
      </c>
      <c r="D14" s="5">
        <v>8</v>
      </c>
      <c r="E14" s="6"/>
      <c r="F14" s="56">
        <f t="shared" si="0"/>
        <v>0</v>
      </c>
    </row>
    <row r="15" spans="1:6" ht="17.149999999999999" customHeight="1" x14ac:dyDescent="0.3">
      <c r="A15" s="31">
        <v>3.3</v>
      </c>
      <c r="B15" s="4" t="s">
        <v>18</v>
      </c>
      <c r="C15" s="5" t="s">
        <v>19</v>
      </c>
      <c r="D15" s="5">
        <v>36</v>
      </c>
      <c r="E15" s="6"/>
      <c r="F15" s="56">
        <f t="shared" si="0"/>
        <v>0</v>
      </c>
    </row>
    <row r="16" spans="1:6" ht="17.149999999999999" customHeight="1" x14ac:dyDescent="0.3">
      <c r="A16" s="31">
        <v>3.4</v>
      </c>
      <c r="B16" s="4" t="s">
        <v>20</v>
      </c>
      <c r="C16" s="5" t="s">
        <v>21</v>
      </c>
      <c r="D16" s="5">
        <v>96</v>
      </c>
      <c r="E16" s="7"/>
      <c r="F16" s="56">
        <f t="shared" si="0"/>
        <v>0</v>
      </c>
    </row>
    <row r="17" spans="1:6" ht="17.149999999999999" customHeight="1" x14ac:dyDescent="0.3">
      <c r="A17" s="31">
        <v>3.5</v>
      </c>
      <c r="B17" s="4" t="s">
        <v>22</v>
      </c>
      <c r="C17" s="5" t="s">
        <v>21</v>
      </c>
      <c r="D17" s="5">
        <v>336</v>
      </c>
      <c r="E17" s="7"/>
      <c r="F17" s="56">
        <f t="shared" si="0"/>
        <v>0</v>
      </c>
    </row>
    <row r="18" spans="1:6" ht="26" x14ac:dyDescent="0.3">
      <c r="A18" s="31">
        <v>3.6</v>
      </c>
      <c r="B18" s="4" t="s">
        <v>23</v>
      </c>
      <c r="C18" s="4" t="s">
        <v>8</v>
      </c>
      <c r="D18" s="5">
        <v>3</v>
      </c>
      <c r="E18" s="7"/>
      <c r="F18" s="56">
        <f t="shared" si="0"/>
        <v>0</v>
      </c>
    </row>
    <row r="19" spans="1:6" x14ac:dyDescent="0.3">
      <c r="A19" s="31">
        <v>3.7</v>
      </c>
      <c r="B19" s="4" t="s">
        <v>24</v>
      </c>
      <c r="C19" s="8" t="s">
        <v>8</v>
      </c>
      <c r="D19" s="5">
        <v>20</v>
      </c>
      <c r="E19" s="9"/>
      <c r="F19" s="56">
        <f t="shared" si="0"/>
        <v>0</v>
      </c>
    </row>
    <row r="20" spans="1:6" s="87" customFormat="1" ht="13.5" customHeight="1" x14ac:dyDescent="0.3">
      <c r="A20" s="104" t="s">
        <v>25</v>
      </c>
      <c r="B20" s="105"/>
      <c r="C20" s="84"/>
      <c r="D20" s="84"/>
      <c r="E20" s="85"/>
      <c r="F20" s="86">
        <f>SUM(F13:F19)</f>
        <v>0</v>
      </c>
    </row>
    <row r="21" spans="1:6" s="33" customFormat="1" ht="6.65" customHeight="1" x14ac:dyDescent="0.3">
      <c r="A21" s="32"/>
      <c r="B21" s="4"/>
      <c r="C21" s="4"/>
      <c r="D21" s="5"/>
      <c r="E21" s="10"/>
      <c r="F21" s="61"/>
    </row>
    <row r="22" spans="1:6" s="36" customFormat="1" x14ac:dyDescent="0.3">
      <c r="A22" s="34">
        <v>4</v>
      </c>
      <c r="B22" s="11" t="s">
        <v>26</v>
      </c>
      <c r="C22" s="12"/>
      <c r="D22" s="5">
        <v>0</v>
      </c>
      <c r="E22" s="13"/>
      <c r="F22" s="62"/>
    </row>
    <row r="23" spans="1:6" s="42" customFormat="1" ht="27" customHeight="1" x14ac:dyDescent="0.3">
      <c r="A23" s="40">
        <v>4.0999999999999996</v>
      </c>
      <c r="B23" s="41" t="s">
        <v>27</v>
      </c>
      <c r="C23" s="19" t="s">
        <v>12</v>
      </c>
      <c r="D23" s="5">
        <v>20</v>
      </c>
      <c r="E23" s="15"/>
      <c r="F23" s="16">
        <f t="shared" ref="F23:F43" si="1">D23*E23</f>
        <v>0</v>
      </c>
    </row>
    <row r="24" spans="1:6" s="23" customFormat="1" ht="17.149999999999999" customHeight="1" x14ac:dyDescent="0.3">
      <c r="A24" s="88">
        <v>4.2</v>
      </c>
      <c r="B24" s="21" t="s">
        <v>28</v>
      </c>
      <c r="C24" s="50" t="s">
        <v>0</v>
      </c>
      <c r="D24" s="5">
        <v>0</v>
      </c>
      <c r="E24" s="18"/>
      <c r="F24" s="16">
        <f t="shared" si="1"/>
        <v>0</v>
      </c>
    </row>
    <row r="25" spans="1:6" s="23" customFormat="1" ht="15.65" customHeight="1" x14ac:dyDescent="0.3">
      <c r="A25" s="37">
        <v>4.3</v>
      </c>
      <c r="B25" s="17" t="s">
        <v>29</v>
      </c>
      <c r="C25" s="14" t="s">
        <v>30</v>
      </c>
      <c r="D25" s="5">
        <v>12</v>
      </c>
      <c r="E25" s="18"/>
      <c r="F25" s="16">
        <f t="shared" si="1"/>
        <v>0</v>
      </c>
    </row>
    <row r="26" spans="1:6" s="23" customFormat="1" ht="15.65" customHeight="1" x14ac:dyDescent="0.3">
      <c r="A26" s="37">
        <v>4.4000000000000004</v>
      </c>
      <c r="B26" s="17" t="s">
        <v>31</v>
      </c>
      <c r="C26" s="19" t="s">
        <v>12</v>
      </c>
      <c r="D26" s="5">
        <v>160</v>
      </c>
      <c r="E26" s="18"/>
      <c r="F26" s="16">
        <f t="shared" si="1"/>
        <v>0</v>
      </c>
    </row>
    <row r="27" spans="1:6" s="23" customFormat="1" ht="15.65" customHeight="1" x14ac:dyDescent="0.3">
      <c r="A27" s="37">
        <v>4.5</v>
      </c>
      <c r="B27" s="17" t="s">
        <v>32</v>
      </c>
      <c r="C27" s="19" t="s">
        <v>12</v>
      </c>
      <c r="D27" s="5">
        <v>11</v>
      </c>
      <c r="E27" s="81"/>
      <c r="F27" s="16">
        <f t="shared" si="1"/>
        <v>0</v>
      </c>
    </row>
    <row r="28" spans="1:6" s="23" customFormat="1" ht="15.65" customHeight="1" x14ac:dyDescent="0.3">
      <c r="A28" s="37">
        <v>4.5999999999999996</v>
      </c>
      <c r="B28" s="17" t="s">
        <v>33</v>
      </c>
      <c r="C28" s="19" t="s">
        <v>12</v>
      </c>
      <c r="D28" s="5">
        <v>4</v>
      </c>
      <c r="E28" s="81"/>
      <c r="F28" s="16">
        <f t="shared" si="1"/>
        <v>0</v>
      </c>
    </row>
    <row r="29" spans="1:6" s="23" customFormat="1" ht="15.65" customHeight="1" x14ac:dyDescent="0.3">
      <c r="A29" s="37">
        <v>4.7</v>
      </c>
      <c r="B29" s="17" t="s">
        <v>34</v>
      </c>
      <c r="C29" s="19" t="s">
        <v>12</v>
      </c>
      <c r="D29" s="5">
        <v>5</v>
      </c>
      <c r="E29" s="81"/>
      <c r="F29" s="16">
        <f t="shared" si="1"/>
        <v>0</v>
      </c>
    </row>
    <row r="30" spans="1:6" s="23" customFormat="1" ht="15.65" customHeight="1" x14ac:dyDescent="0.3">
      <c r="A30" s="37">
        <v>4.8</v>
      </c>
      <c r="B30" s="17" t="s">
        <v>35</v>
      </c>
      <c r="C30" s="19" t="s">
        <v>12</v>
      </c>
      <c r="D30" s="5">
        <v>3</v>
      </c>
      <c r="E30" s="81"/>
      <c r="F30" s="16">
        <f t="shared" si="1"/>
        <v>0</v>
      </c>
    </row>
    <row r="31" spans="1:6" s="23" customFormat="1" ht="15.65" customHeight="1" x14ac:dyDescent="0.3">
      <c r="A31" s="37" t="s">
        <v>36</v>
      </c>
      <c r="B31" s="17" t="s">
        <v>37</v>
      </c>
      <c r="C31" s="19" t="s">
        <v>12</v>
      </c>
      <c r="D31" s="5">
        <v>9</v>
      </c>
      <c r="E31" s="81"/>
      <c r="F31" s="16">
        <f t="shared" si="1"/>
        <v>0</v>
      </c>
    </row>
    <row r="32" spans="1:6" s="23" customFormat="1" ht="19.5" customHeight="1" x14ac:dyDescent="0.3">
      <c r="A32" s="37" t="s">
        <v>38</v>
      </c>
      <c r="B32" s="17" t="s">
        <v>39</v>
      </c>
      <c r="C32" s="19" t="s">
        <v>12</v>
      </c>
      <c r="D32" s="5">
        <v>8</v>
      </c>
      <c r="E32" s="18"/>
      <c r="F32" s="16">
        <f t="shared" si="1"/>
        <v>0</v>
      </c>
    </row>
    <row r="33" spans="1:6" s="23" customFormat="1" ht="19.5" customHeight="1" x14ac:dyDescent="0.3">
      <c r="A33" s="51">
        <v>4.0999999999999996</v>
      </c>
      <c r="B33" s="17" t="s">
        <v>40</v>
      </c>
      <c r="C33" s="19" t="s">
        <v>12</v>
      </c>
      <c r="D33" s="5">
        <v>2</v>
      </c>
      <c r="E33" s="18"/>
      <c r="F33" s="16">
        <f t="shared" si="1"/>
        <v>0</v>
      </c>
    </row>
    <row r="34" spans="1:6" s="23" customFormat="1" ht="19.5" customHeight="1" x14ac:dyDescent="0.3">
      <c r="A34" s="37">
        <v>4.1100000000000003</v>
      </c>
      <c r="B34" s="17" t="s">
        <v>41</v>
      </c>
      <c r="C34" s="19" t="s">
        <v>12</v>
      </c>
      <c r="D34" s="5">
        <v>3</v>
      </c>
      <c r="E34" s="18"/>
      <c r="F34" s="16">
        <f t="shared" si="1"/>
        <v>0</v>
      </c>
    </row>
    <row r="35" spans="1:6" s="23" customFormat="1" ht="23.15" customHeight="1" x14ac:dyDescent="0.3">
      <c r="A35" s="37">
        <v>4.12</v>
      </c>
      <c r="B35" s="17" t="s">
        <v>42</v>
      </c>
      <c r="C35" s="14" t="s">
        <v>8</v>
      </c>
      <c r="D35" s="5">
        <v>9</v>
      </c>
      <c r="E35" s="18"/>
      <c r="F35" s="16">
        <f t="shared" si="1"/>
        <v>0</v>
      </c>
    </row>
    <row r="36" spans="1:6" s="23" customFormat="1" ht="15.65" customHeight="1" x14ac:dyDescent="0.3">
      <c r="A36" s="37" t="s">
        <v>43</v>
      </c>
      <c r="B36" s="17" t="s">
        <v>44</v>
      </c>
      <c r="C36" s="14" t="s">
        <v>8</v>
      </c>
      <c r="D36" s="5">
        <v>3</v>
      </c>
      <c r="E36" s="35"/>
      <c r="F36" s="16">
        <f t="shared" si="1"/>
        <v>0</v>
      </c>
    </row>
    <row r="37" spans="1:6" s="23" customFormat="1" ht="24.65" customHeight="1" x14ac:dyDescent="0.3">
      <c r="A37" s="37">
        <v>4.13</v>
      </c>
      <c r="B37" s="17" t="s">
        <v>45</v>
      </c>
      <c r="C37" s="14" t="s">
        <v>8</v>
      </c>
      <c r="D37" s="5">
        <v>8</v>
      </c>
      <c r="E37" s="83"/>
      <c r="F37" s="16">
        <f t="shared" si="1"/>
        <v>0</v>
      </c>
    </row>
    <row r="38" spans="1:6" s="38" customFormat="1" ht="26" x14ac:dyDescent="0.3">
      <c r="A38" s="39">
        <v>4.1399999999999997</v>
      </c>
      <c r="B38" s="17" t="s">
        <v>46</v>
      </c>
      <c r="C38" s="19" t="s">
        <v>12</v>
      </c>
      <c r="D38" s="5">
        <v>225</v>
      </c>
      <c r="E38" s="18"/>
      <c r="F38" s="16">
        <f t="shared" si="1"/>
        <v>0</v>
      </c>
    </row>
    <row r="39" spans="1:6" s="23" customFormat="1" ht="17.5" customHeight="1" x14ac:dyDescent="0.3">
      <c r="A39" s="37" t="s">
        <v>47</v>
      </c>
      <c r="B39" s="14" t="s">
        <v>48</v>
      </c>
      <c r="C39" s="19" t="s">
        <v>12</v>
      </c>
      <c r="D39" s="5">
        <v>20</v>
      </c>
      <c r="E39" s="20"/>
      <c r="F39" s="16">
        <f t="shared" si="1"/>
        <v>0</v>
      </c>
    </row>
    <row r="40" spans="1:6" s="23" customFormat="1" ht="16" customHeight="1" x14ac:dyDescent="0.3">
      <c r="A40" s="37" t="s">
        <v>49</v>
      </c>
      <c r="B40" s="17" t="s">
        <v>50</v>
      </c>
      <c r="C40" s="19" t="s">
        <v>12</v>
      </c>
      <c r="D40" s="5">
        <v>13</v>
      </c>
      <c r="E40" s="18"/>
      <c r="F40" s="16">
        <f t="shared" si="1"/>
        <v>0</v>
      </c>
    </row>
    <row r="41" spans="1:6" s="23" customFormat="1" ht="16" customHeight="1" x14ac:dyDescent="0.3">
      <c r="A41" s="39">
        <v>4.16</v>
      </c>
      <c r="B41" s="17" t="s">
        <v>51</v>
      </c>
      <c r="C41" s="19" t="s">
        <v>12</v>
      </c>
      <c r="D41" s="5">
        <v>7</v>
      </c>
      <c r="E41" s="18"/>
      <c r="F41" s="16">
        <f t="shared" si="1"/>
        <v>0</v>
      </c>
    </row>
    <row r="42" spans="1:6" s="23" customFormat="1" ht="26" x14ac:dyDescent="0.3">
      <c r="A42" s="47">
        <v>4.17</v>
      </c>
      <c r="B42" s="21" t="s">
        <v>52</v>
      </c>
      <c r="C42" s="19" t="s">
        <v>12</v>
      </c>
      <c r="D42" s="5">
        <v>225</v>
      </c>
      <c r="E42" s="18"/>
      <c r="F42" s="16">
        <f t="shared" si="1"/>
        <v>0</v>
      </c>
    </row>
    <row r="43" spans="1:6" s="23" customFormat="1" ht="50.5" customHeight="1" x14ac:dyDescent="0.3">
      <c r="A43" s="47">
        <v>4.18</v>
      </c>
      <c r="B43" s="21" t="s">
        <v>53</v>
      </c>
      <c r="C43" s="50" t="s">
        <v>0</v>
      </c>
      <c r="D43" s="5">
        <v>20</v>
      </c>
      <c r="E43" s="18"/>
      <c r="F43" s="16">
        <f t="shared" si="1"/>
        <v>0</v>
      </c>
    </row>
    <row r="44" spans="1:6" s="23" customFormat="1" ht="16" customHeight="1" thickBot="1" x14ac:dyDescent="0.35">
      <c r="A44" s="106" t="s">
        <v>54</v>
      </c>
      <c r="B44" s="107"/>
      <c r="C44" s="78"/>
      <c r="D44" s="78"/>
      <c r="E44" s="79"/>
      <c r="F44" s="63">
        <f>SUM(F23:F43)</f>
        <v>0</v>
      </c>
    </row>
    <row r="45" spans="1:6" s="23" customFormat="1" ht="9.65" customHeight="1" thickBot="1" x14ac:dyDescent="0.35">
      <c r="A45" s="108"/>
      <c r="B45" s="109"/>
      <c r="C45" s="109"/>
      <c r="D45" s="109"/>
      <c r="E45" s="109"/>
      <c r="F45" s="110"/>
    </row>
    <row r="46" spans="1:6" s="23" customFormat="1" ht="10.5" customHeight="1" x14ac:dyDescent="0.3">
      <c r="A46" s="111" t="s">
        <v>55</v>
      </c>
      <c r="B46" s="112"/>
      <c r="C46" s="112"/>
      <c r="D46" s="112"/>
      <c r="E46" s="112"/>
      <c r="F46" s="113"/>
    </row>
    <row r="47" spans="1:6" s="23" customFormat="1" ht="10" customHeight="1" x14ac:dyDescent="0.3">
      <c r="A47" s="64"/>
      <c r="B47" s="114" t="s">
        <v>0</v>
      </c>
      <c r="C47" s="115"/>
      <c r="D47" s="115"/>
      <c r="E47" s="116"/>
      <c r="F47" s="65" t="s">
        <v>56</v>
      </c>
    </row>
    <row r="48" spans="1:6" s="23" customFormat="1" ht="12" customHeight="1" x14ac:dyDescent="0.3">
      <c r="A48" s="66">
        <v>1</v>
      </c>
      <c r="B48" s="93" t="str">
        <f>B4</f>
        <v>Preliminary and general items</v>
      </c>
      <c r="C48" s="94"/>
      <c r="D48" s="94"/>
      <c r="E48" s="95"/>
      <c r="F48" s="67">
        <f>F7</f>
        <v>0</v>
      </c>
    </row>
    <row r="49" spans="1:6" s="23" customFormat="1" ht="12" customHeight="1" x14ac:dyDescent="0.3">
      <c r="A49" s="66">
        <v>2</v>
      </c>
      <c r="B49" s="93" t="s">
        <v>57</v>
      </c>
      <c r="C49" s="94"/>
      <c r="D49" s="94"/>
      <c r="E49" s="95"/>
      <c r="F49" s="67">
        <f>F11</f>
        <v>0</v>
      </c>
    </row>
    <row r="50" spans="1:6" s="23" customFormat="1" ht="12" customHeight="1" x14ac:dyDescent="0.3">
      <c r="A50" s="66">
        <v>3</v>
      </c>
      <c r="B50" s="93" t="str">
        <f>B12</f>
        <v>Apron and Drainage channel Reconstruction</v>
      </c>
      <c r="C50" s="94"/>
      <c r="D50" s="94"/>
      <c r="E50" s="95"/>
      <c r="F50" s="67">
        <f>F20</f>
        <v>0</v>
      </c>
    </row>
    <row r="51" spans="1:6" s="23" customFormat="1" ht="12" customHeight="1" x14ac:dyDescent="0.3">
      <c r="A51" s="66">
        <v>4</v>
      </c>
      <c r="B51" s="93" t="str">
        <f>B22</f>
        <v>Pump Installation</v>
      </c>
      <c r="C51" s="94"/>
      <c r="D51" s="94"/>
      <c r="E51" s="95"/>
      <c r="F51" s="67">
        <f>F44</f>
        <v>0</v>
      </c>
    </row>
    <row r="52" spans="1:6" s="49" customFormat="1" ht="14.15" customHeight="1" x14ac:dyDescent="0.3">
      <c r="A52" s="96" t="s">
        <v>58</v>
      </c>
      <c r="B52" s="97"/>
      <c r="C52" s="97"/>
      <c r="D52" s="97"/>
      <c r="E52" s="97"/>
      <c r="F52" s="68">
        <f>SUM(F48:F51)</f>
        <v>0</v>
      </c>
    </row>
    <row r="53" spans="1:6" s="23" customFormat="1" ht="13.5" customHeight="1" x14ac:dyDescent="0.3">
      <c r="A53" s="98" t="s">
        <v>59</v>
      </c>
      <c r="B53" s="99"/>
      <c r="C53" s="99"/>
      <c r="D53" s="99"/>
      <c r="E53" s="100"/>
      <c r="F53" s="69">
        <f>F52*18%</f>
        <v>0</v>
      </c>
    </row>
    <row r="54" spans="1:6" s="23" customFormat="1" ht="9.65" customHeight="1" x14ac:dyDescent="0.3">
      <c r="A54" s="70"/>
      <c r="F54" s="71"/>
    </row>
    <row r="55" spans="1:6" s="23" customFormat="1" ht="19.5" customHeight="1" thickBot="1" x14ac:dyDescent="0.35">
      <c r="A55" s="89" t="s">
        <v>60</v>
      </c>
      <c r="B55" s="90"/>
      <c r="C55" s="90"/>
      <c r="D55" s="90"/>
      <c r="E55" s="91"/>
      <c r="F55" s="72">
        <f>F52+F53</f>
        <v>0</v>
      </c>
    </row>
    <row r="56" spans="1:6" ht="13.5" thickTop="1" x14ac:dyDescent="0.3">
      <c r="A56" s="23"/>
      <c r="B56" s="24"/>
      <c r="C56" s="23"/>
      <c r="D56" s="23"/>
      <c r="E56" s="23"/>
      <c r="F56" s="44"/>
    </row>
    <row r="57" spans="1:6" x14ac:dyDescent="0.3">
      <c r="F57" s="45"/>
    </row>
    <row r="58" spans="1:6" x14ac:dyDescent="0.3">
      <c r="D58" s="117"/>
      <c r="E58" s="118"/>
      <c r="F58" s="118"/>
    </row>
  </sheetData>
  <mergeCells count="15">
    <mergeCell ref="A53:E53"/>
    <mergeCell ref="A55:E55"/>
    <mergeCell ref="D58:F58"/>
    <mergeCell ref="B47:E47"/>
    <mergeCell ref="B48:E48"/>
    <mergeCell ref="B49:E49"/>
    <mergeCell ref="B50:E50"/>
    <mergeCell ref="B51:E51"/>
    <mergeCell ref="A52:E52"/>
    <mergeCell ref="A46:F46"/>
    <mergeCell ref="A1:F1"/>
    <mergeCell ref="A2:F2"/>
    <mergeCell ref="A20:B20"/>
    <mergeCell ref="A44:B44"/>
    <mergeCell ref="A45:F45"/>
  </mergeCells>
  <pageMargins left="0.7" right="0.7" top="0.75" bottom="0.75" header="0.3" footer="0.3"/>
  <pageSetup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BDB7E2DBC6BC4FB2793680CF29C662" ma:contentTypeVersion="16" ma:contentTypeDescription="Create a new document." ma:contentTypeScope="" ma:versionID="3768a77d94e28c2ae72d5382f559e561">
  <xsd:schema xmlns:xsd="http://www.w3.org/2001/XMLSchema" xmlns:xs="http://www.w3.org/2001/XMLSchema" xmlns:p="http://schemas.microsoft.com/office/2006/metadata/properties" xmlns:ns2="be21d941-57b1-47f1-a6b5-11d71513eb6e" xmlns:ns3="77e3eb94-57ff-4f8f-8b92-a9351282f51d" targetNamespace="http://schemas.microsoft.com/office/2006/metadata/properties" ma:root="true" ma:fieldsID="fc25646574f84044094759ac1da885c7" ns2:_="" ns3:_="">
    <xsd:import namespace="be21d941-57b1-47f1-a6b5-11d71513eb6e"/>
    <xsd:import namespace="77e3eb94-57ff-4f8f-8b92-a9351282f5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1d941-57b1-47f1-a6b5-11d71513e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b811a8fe-ead4-49af-8745-cf4d8430b81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_Flow_SignoffStatus" ma:index="22" nillable="true" ma:displayName="Sign-off status" ma:internalName="Sign_x002d_off_x0020_status">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e3eb94-57ff-4f8f-8b92-a9351282f51d"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c11df54-acec-4fa2-98b2-82c54dda76c2}" ma:internalName="TaxCatchAll" ma:showField="CatchAllData" ma:web="77e3eb94-57ff-4f8f-8b92-a9351282f51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7e3eb94-57ff-4f8f-8b92-a9351282f51d" xsi:nil="true"/>
    <lcf76f155ced4ddcb4097134ff3c332f xmlns="be21d941-57b1-47f1-a6b5-11d71513eb6e">
      <Terms xmlns="http://schemas.microsoft.com/office/infopath/2007/PartnerControls"/>
    </lcf76f155ced4ddcb4097134ff3c332f>
    <_Flow_SignoffStatus xmlns="be21d941-57b1-47f1-a6b5-11d71513eb6e" xsi:nil="true"/>
  </documentManagement>
</p:properties>
</file>

<file path=customXml/itemProps1.xml><?xml version="1.0" encoding="utf-8"?>
<ds:datastoreItem xmlns:ds="http://schemas.openxmlformats.org/officeDocument/2006/customXml" ds:itemID="{C0B9729A-53C7-4DFE-B237-861769328821}"/>
</file>

<file path=customXml/itemProps2.xml><?xml version="1.0" encoding="utf-8"?>
<ds:datastoreItem xmlns:ds="http://schemas.openxmlformats.org/officeDocument/2006/customXml" ds:itemID="{8355A1E2-1801-40D0-BB27-3E5A41DEECFB}">
  <ds:schemaRefs>
    <ds:schemaRef ds:uri="http://schemas.microsoft.com/sharepoint/v3/contenttype/forms"/>
  </ds:schemaRefs>
</ds:datastoreItem>
</file>

<file path=customXml/itemProps3.xml><?xml version="1.0" encoding="utf-8"?>
<ds:datastoreItem xmlns:ds="http://schemas.openxmlformats.org/officeDocument/2006/customXml" ds:itemID="{ABF14972-E6B5-4B78-9212-301ED9A1CFB8}">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0f095773-c62a-41d0-9caf-2cb43f20cc7a"/>
    <ds:schemaRef ds:uri="http://purl.org/dc/dcmitype/"/>
    <ds:schemaRef ds:uri="03892edd-d620-47d3-a100-c0bd139da274"/>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Lot 2A</vt:lpstr>
      <vt:lpstr>Lot 2B</vt:lpstr>
      <vt:lpstr>'Lot 2A'!Print_Area</vt:lpstr>
      <vt:lpstr>'Lot 2B'!Print_Area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Peter Adei</dc:creator>
  <cp:keywords/>
  <dc:description/>
  <cp:lastModifiedBy>Stephen Katende</cp:lastModifiedBy>
  <cp:revision/>
  <dcterms:created xsi:type="dcterms:W3CDTF">2023-10-03T14:42:36Z</dcterms:created>
  <dcterms:modified xsi:type="dcterms:W3CDTF">2024-09-29T09:15:20Z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0x010100E4BDB7E2DBC6BC4FB2793680CF29C662</vt:lpwstr>
  </property>
  <property fmtid="{D5CDD505-2E9C-101B-9397-08002B2CF9AE}" pid="3" name="MediaServiceImageTags">
    <vt:lpwstr/>
  </property>
</Properties>
</file>