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mc:AlternateContent xmlns:mc="http://schemas.openxmlformats.org/markup-compatibility/2006">
    <mc:Choice Requires="x15">
      <x15ac:absPath xmlns:x15ac="http://schemas.microsoft.com/office/spreadsheetml/2010/11/ac" url="C:\Users\SylviaKasozi\Desktop\"/>
    </mc:Choice>
  </mc:AlternateContent>
  <xr:revisionPtr revIDLastSave="12" documentId="8_{96638769-E0BE-4D2F-BB12-40B2912E2A8B}" xr6:coauthVersionLast="47" xr6:coauthVersionMax="47" xr10:uidLastSave="{35595AD3-05CD-4487-A3AC-501C87D34C82}"/>
  <bookViews>
    <workbookView xWindow="-110" yWindow="-110" windowWidth="19420" windowHeight="10420" tabRatio="691" xr2:uid="{00000000-000D-0000-FFFF-FFFF00000000}"/>
  </bookViews>
  <sheets>
    <sheet name="Latrine Girls - Kaabong" sheetId="4" r:id="rId1"/>
    <sheet name="Latrine  BOYS - Kaabong " sheetId="5" r:id="rId2"/>
  </sheets>
  <definedNames>
    <definedName name="_xlnm.Print_Area" localSheetId="1">'Latrine  BOYS - Kaabong '!$A$1:$F$124</definedName>
    <definedName name="_xlnm.Print_Area" localSheetId="0">'Latrine Girls - Kaabong'!$A$1:$F$152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5" i="4" l="1"/>
  <c r="F90" i="4"/>
  <c r="F89" i="5"/>
  <c r="F23" i="5"/>
  <c r="F151" i="4"/>
  <c r="F137" i="4"/>
  <c r="F24" i="4"/>
  <c r="F68" i="4"/>
  <c r="F22" i="5"/>
  <c r="F23" i="4"/>
  <c r="F67" i="5" l="1"/>
  <c r="F55" i="5" l="1"/>
  <c r="F56" i="4"/>
  <c r="F123" i="5"/>
  <c r="F122" i="5"/>
  <c r="F120" i="5"/>
  <c r="F118" i="5"/>
  <c r="F117" i="5"/>
  <c r="F115" i="5"/>
  <c r="F114" i="5"/>
  <c r="F112" i="5"/>
  <c r="F111" i="5"/>
  <c r="F109" i="5"/>
  <c r="F107" i="5"/>
  <c r="F105" i="5"/>
  <c r="F103" i="5"/>
  <c r="F102" i="5"/>
  <c r="F100" i="5"/>
  <c r="F99" i="5"/>
  <c r="F98" i="5"/>
  <c r="F97" i="5"/>
  <c r="F93" i="5"/>
  <c r="F92" i="5"/>
  <c r="F88" i="5"/>
  <c r="D86" i="5"/>
  <c r="F86" i="5" s="1"/>
  <c r="F85" i="5"/>
  <c r="F84" i="5"/>
  <c r="F82" i="5"/>
  <c r="F81" i="5"/>
  <c r="F80" i="5"/>
  <c r="F78" i="5"/>
  <c r="F77" i="5"/>
  <c r="F76" i="5"/>
  <c r="F75" i="5"/>
  <c r="F73" i="5"/>
  <c r="F72" i="5"/>
  <c r="F71" i="5"/>
  <c r="F70" i="5"/>
  <c r="F69" i="5"/>
  <c r="F63" i="5"/>
  <c r="F62" i="5"/>
  <c r="F61" i="5"/>
  <c r="F60" i="5"/>
  <c r="F59" i="5"/>
  <c r="F58" i="5"/>
  <c r="F57" i="5"/>
  <c r="F54" i="5"/>
  <c r="F52" i="5"/>
  <c r="F51" i="5"/>
  <c r="F50" i="5"/>
  <c r="F49" i="5"/>
  <c r="D47" i="5"/>
  <c r="F47" i="5" s="1"/>
  <c r="F46" i="5"/>
  <c r="F45" i="5"/>
  <c r="F44" i="5"/>
  <c r="F43" i="5"/>
  <c r="F42" i="5"/>
  <c r="F41" i="5"/>
  <c r="F40" i="5"/>
  <c r="D38" i="5"/>
  <c r="F38" i="5" s="1"/>
  <c r="F37" i="5"/>
  <c r="F36" i="5"/>
  <c r="F34" i="5"/>
  <c r="F33" i="5"/>
  <c r="F32" i="5"/>
  <c r="F31" i="5"/>
  <c r="F30" i="5"/>
  <c r="F29" i="5"/>
  <c r="F28" i="5"/>
  <c r="F27" i="5"/>
  <c r="F26" i="5"/>
  <c r="F21" i="5"/>
  <c r="D20" i="5"/>
  <c r="F20" i="5" s="1"/>
  <c r="F19" i="5"/>
  <c r="F18" i="5"/>
  <c r="F17" i="5"/>
  <c r="F16" i="5"/>
  <c r="F94" i="5" l="1"/>
  <c r="F8" i="5" s="1"/>
  <c r="F124" i="5"/>
  <c r="F9" i="5" s="1"/>
  <c r="F7" i="5"/>
  <c r="D39" i="5"/>
  <c r="F39" i="5" s="1"/>
  <c r="F64" i="5" s="1"/>
  <c r="F6" i="5" s="1"/>
  <c r="F5" i="5"/>
  <c r="F10" i="5" l="1"/>
  <c r="F11" i="5" s="1"/>
  <c r="F12" i="5" s="1"/>
  <c r="D87" i="4" l="1"/>
  <c r="F79" i="4"/>
  <c r="D48" i="4" l="1"/>
  <c r="D39" i="4"/>
  <c r="D40" i="4" s="1"/>
  <c r="D21" i="4"/>
  <c r="F150" i="4"/>
  <c r="F149" i="4"/>
  <c r="F148" i="4"/>
  <c r="F147" i="4"/>
  <c r="F146" i="4"/>
  <c r="F144" i="4"/>
  <c r="F142" i="4"/>
  <c r="F141" i="4"/>
  <c r="F139" i="4"/>
  <c r="F136" i="4"/>
  <c r="F135" i="4"/>
  <c r="F134" i="4"/>
  <c r="F133" i="4"/>
  <c r="F132" i="4"/>
  <c r="F131" i="4"/>
  <c r="F130" i="4"/>
  <c r="F129" i="4"/>
  <c r="F128" i="4"/>
  <c r="F127" i="4"/>
  <c r="F152" i="4" l="1"/>
  <c r="F10" i="4" s="1"/>
  <c r="F124" i="4" l="1"/>
  <c r="F123" i="4"/>
  <c r="F121" i="4"/>
  <c r="F119" i="4"/>
  <c r="F118" i="4"/>
  <c r="F116" i="4"/>
  <c r="F115" i="4"/>
  <c r="F113" i="4"/>
  <c r="F112" i="4"/>
  <c r="F110" i="4"/>
  <c r="F108" i="4"/>
  <c r="F106" i="4"/>
  <c r="F104" i="4"/>
  <c r="F103" i="4"/>
  <c r="F101" i="4"/>
  <c r="F100" i="4"/>
  <c r="F99" i="4"/>
  <c r="F98" i="4"/>
  <c r="F94" i="4"/>
  <c r="F93" i="4"/>
  <c r="F89" i="4"/>
  <c r="F87" i="4"/>
  <c r="F86" i="4"/>
  <c r="F85" i="4"/>
  <c r="F83" i="4"/>
  <c r="F82" i="4"/>
  <c r="F81" i="4"/>
  <c r="F78" i="4"/>
  <c r="F77" i="4"/>
  <c r="F76" i="4"/>
  <c r="F74" i="4"/>
  <c r="F73" i="4"/>
  <c r="F72" i="4"/>
  <c r="F71" i="4"/>
  <c r="F70" i="4"/>
  <c r="F64" i="4"/>
  <c r="F63" i="4"/>
  <c r="F62" i="4"/>
  <c r="F61" i="4"/>
  <c r="F60" i="4"/>
  <c r="F59" i="4"/>
  <c r="F58" i="4"/>
  <c r="F55" i="4"/>
  <c r="F53" i="4"/>
  <c r="F52" i="4"/>
  <c r="F51" i="4"/>
  <c r="F50" i="4"/>
  <c r="F48" i="4"/>
  <c r="F47" i="4"/>
  <c r="F46" i="4"/>
  <c r="F45" i="4"/>
  <c r="F44" i="4"/>
  <c r="F43" i="4"/>
  <c r="F42" i="4"/>
  <c r="F41" i="4"/>
  <c r="F40" i="4"/>
  <c r="F39" i="4"/>
  <c r="F38" i="4"/>
  <c r="F37" i="4"/>
  <c r="F35" i="4"/>
  <c r="F34" i="4"/>
  <c r="F33" i="4"/>
  <c r="F32" i="4"/>
  <c r="F31" i="4"/>
  <c r="F30" i="4"/>
  <c r="F29" i="4"/>
  <c r="F28" i="4"/>
  <c r="F27" i="4"/>
  <c r="F22" i="4"/>
  <c r="F21" i="4"/>
  <c r="F20" i="4"/>
  <c r="F19" i="4"/>
  <c r="F18" i="4"/>
  <c r="F17" i="4"/>
  <c r="F95" i="4" l="1"/>
  <c r="F8" i="4" s="1"/>
  <c r="F5" i="4"/>
  <c r="F7" i="4"/>
  <c r="F9" i="4"/>
  <c r="F65" i="4"/>
  <c r="F6" i="4" s="1"/>
  <c r="F11" i="4" l="1"/>
  <c r="F12" i="4" s="1"/>
  <c r="F13" i="4" s="1"/>
</calcChain>
</file>

<file path=xl/sharedStrings.xml><?xml version="1.0" encoding="utf-8"?>
<sst xmlns="http://schemas.openxmlformats.org/spreadsheetml/2006/main" count="458" uniqueCount="174">
  <si>
    <t>Bills of Quantities: 5 Stance Drainable VIP Latrine with Incinerator</t>
  </si>
  <si>
    <t>Proposed Latrine Construction in Primary School in Kaabong district</t>
  </si>
  <si>
    <t>Bill: Girls Latrine Block and Incinerator</t>
  </si>
  <si>
    <t>Summary</t>
  </si>
  <si>
    <t>Total for General Items</t>
  </si>
  <si>
    <t>Total for Earth Works and Substructure inc slab</t>
  </si>
  <si>
    <t>Total for Superstructure inc roof</t>
  </si>
  <si>
    <t>Total for doors</t>
  </si>
  <si>
    <t>Total for Finishing</t>
  </si>
  <si>
    <t>Incinerator</t>
  </si>
  <si>
    <t>SubTotal</t>
  </si>
  <si>
    <t>18% VAT</t>
  </si>
  <si>
    <t>Total for 1  block (Sub-Total+18% VAT)</t>
  </si>
  <si>
    <t xml:space="preserve"> Item </t>
  </si>
  <si>
    <t>Description</t>
  </si>
  <si>
    <t>Unit</t>
  </si>
  <si>
    <t xml:space="preserve"> Qty </t>
  </si>
  <si>
    <t>Rate</t>
  </si>
  <si>
    <t xml:space="preserve"> Amount </t>
  </si>
  <si>
    <t>Preliminary and General Items (Incinerator inclusive)</t>
  </si>
  <si>
    <t xml:space="preserve">Allow for the provision of Mechanical Bucket and Hanging String in the PWDs/Changing room </t>
  </si>
  <si>
    <t>Item</t>
  </si>
  <si>
    <t>Allow for mobilisation and demobilisation</t>
  </si>
  <si>
    <t>Allow for the removal of plants and roots from site including grubbing and levelling of site and the disposal of material near site</t>
  </si>
  <si>
    <t>Excavate oversite to remove top soil average 150mm thick and remove from site.</t>
  </si>
  <si>
    <t>M²</t>
  </si>
  <si>
    <t>Treat surface of subsoil or fillings and surroundings with approved chemical anti-termite solution</t>
  </si>
  <si>
    <t>Allow for keeping excavations free from water and de-watering</t>
  </si>
  <si>
    <t xml:space="preserve">Allow for the provisional Sum for an Engravement of Marble with Organizational &amp; Donor's Logos,and Writings as specified to be cast or embedded in screen Brickwork wall </t>
  </si>
  <si>
    <t>Total for preliminary and General Items carried to collection</t>
  </si>
  <si>
    <t>Earth Works and Substructure inc slab</t>
  </si>
  <si>
    <t>Earth works</t>
  </si>
  <si>
    <t>Excavate trenches for strip wall foundations: commencing from reduced levels : not exceeding 1.5m deep .</t>
  </si>
  <si>
    <t>M³</t>
  </si>
  <si>
    <t>Return, fill and ram selected excavated material to void</t>
  </si>
  <si>
    <t>Remove surplus excavated material from site</t>
  </si>
  <si>
    <t>Excavate pit for latrine (7.3x2.87m) commencing from stripped level n.e 1.5m deep</t>
  </si>
  <si>
    <t>Ditto commencing 1.5m and n.e 3.0m deep</t>
  </si>
  <si>
    <t>Ditto commencing 3.0m deep n.e 3.5m deep</t>
  </si>
  <si>
    <t>Return, fill and ram selected excavated material to void for working space</t>
  </si>
  <si>
    <t xml:space="preserve">Allow for preparing surface below corridor, ramming hard and levelling </t>
  </si>
  <si>
    <t>Substructural foundations and walling</t>
  </si>
  <si>
    <t>230mm thick mass concrete 1:3:6/20mm aggregate in foundations trenches</t>
  </si>
  <si>
    <t>200mm thick hardcore bed under floor of corridor room rammed hard with a metal rammer</t>
  </si>
  <si>
    <t>Place 50mm thick sand blinding over hardcore bed</t>
  </si>
  <si>
    <t>1000G Polythene Damp Proof Membrane over sand blinding including 150mm end and side laps</t>
  </si>
  <si>
    <t>100mm thick mass concrete 1:3:6/20mm aggregate to bottom of latrine pit</t>
  </si>
  <si>
    <t>Finish surface of concrete in cement/sand 1:4 mortar and 4mm thick cement skim coat</t>
  </si>
  <si>
    <t>230mm thick substructural brickwall to Plinth wall foundation in cement/sand 1:4 mortar bonding, reinforced with hoop iron every 3rd wall course</t>
  </si>
  <si>
    <t>230mm thick substructural brick lining to latrine pit in cement/sand 1:4 mortar,  reinforced with hoop iron every 3rd wall course</t>
  </si>
  <si>
    <t>30mm thick cement/sand 1:3 plaster to internal face of pit lining finished smooth in cement/sand skim coat</t>
  </si>
  <si>
    <t>Apply 30mm thick cement/sand rendering (1:3) to external faces of substructural brick wall commencing from top of slab to a level 500mm below</t>
  </si>
  <si>
    <t>Ditto to latrine pit skin wall half way round pit wall at back</t>
  </si>
  <si>
    <t>Apply bituminous black paint to item 2.18 &amp; 2.19</t>
  </si>
  <si>
    <t>Support beam</t>
  </si>
  <si>
    <t xml:space="preserve">Place 200mm thick x 230mm wide reinforced concrete beam Grade 25 1:2:4/20mm aggregate midway between bottom of latrine and slab </t>
  </si>
  <si>
    <t>Reinforcement -12mm diameter Tensile steel bars 4 nr in beam. Allow for binding wire</t>
  </si>
  <si>
    <t>kg</t>
  </si>
  <si>
    <t>Reinforcement -6mm diameter Mild steel bars spaced at 200c/c and tied using binding wire</t>
  </si>
  <si>
    <t>Sawn timber formwork to beam</t>
  </si>
  <si>
    <t>Mass concrete to corridor</t>
  </si>
  <si>
    <t>Place 125mm thick mass concrete 1:2:4/20mm aggregate to corridor. Corridor concrete and reinforced concrete slab should to placed simulataneoulsy with reinforcement lapping over external wall</t>
  </si>
  <si>
    <t>m³</t>
  </si>
  <si>
    <t>Mesh fabric reinforcement reference A98 to BS 4483:anti-crack; weighing 2.22kg per square meter: 200mm laps.</t>
  </si>
  <si>
    <t>Reinforced Concrete Slab C20</t>
  </si>
  <si>
    <t xml:space="preserve">Place 125mm thick reinforced concrete slab Grade 25 1:2:4/20mm </t>
  </si>
  <si>
    <t>Reinforcement -12mm diameter Tensile steel bars main steel bars 200c/c</t>
  </si>
  <si>
    <t>Reinforcement -10mm diameter secondary steel bars 200c/c</t>
  </si>
  <si>
    <t>Allow for bending and tying shear bars as in drawing and for steel wire</t>
  </si>
  <si>
    <t>Sawn timber formwork to edges of slab</t>
  </si>
  <si>
    <t>M</t>
  </si>
  <si>
    <t>Ditto to soffit of slab</t>
  </si>
  <si>
    <t>Total for Earthworks and Substructure inc slab</t>
  </si>
  <si>
    <t>Superstructure  and Roof</t>
  </si>
  <si>
    <t>Damp proof courses: hessian based bituminous felt: bedded in cement and sand (1:4) mortar: 300mm laps.</t>
  </si>
  <si>
    <t>230mm Thick walls</t>
  </si>
  <si>
    <t>Superstructural  walls</t>
  </si>
  <si>
    <t>150mm thick Brickwork in burnt clay bricks in cement sand mortar (1:4) as curtain walling. Allow for the construction of strengthening buttresses along wall as in drawings</t>
  </si>
  <si>
    <t>25mm thick cement/sand 1:4 rendering to curtain walls</t>
  </si>
  <si>
    <t>150mm thick Brickwork in burnt clay bricks in cement and sand mortar (1:4) to latrine rooms</t>
  </si>
  <si>
    <t>25mm thick cement/sand 1:4 plaster internally to rooms</t>
  </si>
  <si>
    <t>Ditto for rendering externally</t>
  </si>
  <si>
    <t>Beam over doors at front (continuous lintels) and screen wall</t>
  </si>
  <si>
    <t>150x150mm Reinforced concrete 1:2:4/20mm aggregate beam over doors and screen wall and finished smooth in cement/sand mortar 1:4. See section for shape of screen wall beam finishing</t>
  </si>
  <si>
    <t>Reinforcement bar -10mm diameter Tensile  bars 4 nr in beam. Allow for binding wire</t>
  </si>
  <si>
    <t>Reinforcement bar -Y6 mm diameter Mild steel  rings spaced  @200c/c</t>
  </si>
  <si>
    <t>Sawn timber formwork to sides and soffits of ring beam</t>
  </si>
  <si>
    <t>Roof Structure:Sawn cypress brush applied with preservative (obtain preservative and add anti-termite agent)</t>
  </si>
  <si>
    <t>50 x 100mm Purlins @600 c/c (4 lines for roof)</t>
  </si>
  <si>
    <t>50 x 150mm Rafters @1200 c/c</t>
  </si>
  <si>
    <t>100 x 75mm Wall Plate</t>
  </si>
  <si>
    <t>Roof Covering and fascia</t>
  </si>
  <si>
    <t>Gauge 28 plain galvanised corrugated iron (CGI) roofing  min 150mm side and end laps nailed with approved roofing nails with plastic washers or galvanized steel drive screws with plastic washers to manufacturer's instructions.</t>
  </si>
  <si>
    <t>25 x 225mm Wrot Cypress fascia board</t>
  </si>
  <si>
    <t>Knot prime and stop and apply one coat undercoat and 2 coats finishing paint to fascia (white)</t>
  </si>
  <si>
    <t>Vents and Vent mesh</t>
  </si>
  <si>
    <t xml:space="preserve">2 courses of Pompei grills over the full length of each opening and at the back of each toilet room (same length as for openings)  for ventilation </t>
  </si>
  <si>
    <t xml:space="preserve">Doors </t>
  </si>
  <si>
    <t>Steel doors as in drawings complete with 100mm butt hinges and galvanised nut and bolt 300mm long and lock. Opening nut and bolt internally and externally fitted at 700mm from floor level for disabled stance and 2 other stances while 2 other stances fitted at 1000mm from floor level. Doors to be delivered to site with a prime coat and 3 finishing coats of paint (RGB 79,203,83) to be applied as finishing after installation. Ensure all door welds are grinded smooth and filled and sanded smooth before prime coat. Ensure door is freely and easily opening and closing before delivery to site</t>
  </si>
  <si>
    <t xml:space="preserve">Door D1 : size 1000 x 1800mm </t>
  </si>
  <si>
    <t>No.</t>
  </si>
  <si>
    <t>Door D2: size 800 x 1800 mm</t>
  </si>
  <si>
    <t>Finishings</t>
  </si>
  <si>
    <t>walls</t>
  </si>
  <si>
    <t>Apply cement/sand 1:3 roughcast (red pigment colour) to all walls externally (including inner part of screen wall) starting from lower level of wall to 500mm high. Ensure clear and clean line of roughcast.</t>
  </si>
  <si>
    <t>Apply 3 coats undercoat and finishing paint on all internal walls including screen wall in weather guard colour (RGB 255,144,42) from approved supplier (see spec)</t>
  </si>
  <si>
    <t>Apply 3 coats undercoat and finishing paint on general external walls surface in weather guard colour (RGB 254,95,94) (see spec)</t>
  </si>
  <si>
    <t>Apply 3 coats undercoat and finishing paint on (RGB 255,144,42) on buttress wall sections from approved supplier (see spec)</t>
  </si>
  <si>
    <t>Nr</t>
  </si>
  <si>
    <t>Floor Finishes</t>
  </si>
  <si>
    <t>25mm thick screed to concrete floors in cement/sand 1:3 mortar (corridor, toilet rooms and slab at back). Ensure floors are sloped for drainage</t>
  </si>
  <si>
    <t>m2</t>
  </si>
  <si>
    <t>Allow for construction of squat hole foot rests and slope to drop hole as indicated in drawings (GU-cw-16Db). Finish all surfaces smooth and hard in cement skim coat. Ensure slopes are provided and dimensions are correct.</t>
  </si>
  <si>
    <t>Soil and vent pipes</t>
  </si>
  <si>
    <t>100mm diameter Heavy duty uPVC soil and vent pipe 3000mm high fastened to wall with plastic clips at 400c/c with wire grating tied to top of pipe. Do not place end cap. Top of vent pipes is a minimum 500mm above roof</t>
  </si>
  <si>
    <t xml:space="preserve">Nr. </t>
  </si>
  <si>
    <t>Concrete Ramp</t>
  </si>
  <si>
    <t>Construct entrance ramp 1200mm wide maximum slope 1:20 (100mm thick concrete 1:2:4 for footing  and top reinforced with A98 Mesh and plinth wall in cement sand mortar 1:3 mix see drawings)</t>
  </si>
  <si>
    <t>Cocrete copping</t>
  </si>
  <si>
    <t>Provide 50mm thick concrete ( mix 1:2:4) coping on screen walls as indicated in the drawings</t>
  </si>
  <si>
    <t>Manholes</t>
  </si>
  <si>
    <t>Fabricate and fix in place 600x600x100mm manhole covers in concrete 1:2:4/19mm aggregate and fabric mesh A98 complete with 2 lifting rings</t>
  </si>
  <si>
    <t>Allow for forming void for manhole emptying cover during casting concrete slab</t>
  </si>
  <si>
    <t>Support devices in disabled stance</t>
  </si>
  <si>
    <t>Supply and fix hand rails for disabled as detailed in the Drawings. All rails are fixed firmly to walls with 4Nr 100 - 120mm raw bolts per fixing and tested firm</t>
  </si>
  <si>
    <t>Construct in situ toilet seat as in drawings of 150mm thick brick wall in cement/sand mortar and plastered in cement/sand mortar 1:3 and finished smooth in cement skim coat internally and externally. Ensure slope is provided for draining floor to drop hole</t>
  </si>
  <si>
    <t>Portable handwashing facilities</t>
  </si>
  <si>
    <t>Construct 500mm diameter handwashing stands as in drawings</t>
  </si>
  <si>
    <t>item</t>
  </si>
  <si>
    <t>Provide 100 liter plastic handwashing tank complete with control tap</t>
  </si>
  <si>
    <t>Wooden cover</t>
  </si>
  <si>
    <t>Provide wooden cover for dropholes complete with handles and approved by the site engineers</t>
  </si>
  <si>
    <t>No</t>
  </si>
  <si>
    <t>Hygiene room Drainage</t>
  </si>
  <si>
    <t xml:space="preserve">Install at out flow to soak pit: heavy duty PVC floor trap inc grating, 50mm heavy duty uPVC gulley trap and 50mm diameter flow pipe min length 2m to soak pit. Flow pipe is slopped at max 8% </t>
  </si>
  <si>
    <t>Allow for excavation of soak pit 1.0m diameterx 1.5m deep, filling with hardcore or broken bricks and other granular material to 300mm from ground level, provision with a 1000G polythene cover at top before placement of vegetable soil. Allow also for the removal of extra excavated soils from site</t>
  </si>
  <si>
    <t>Total for finishings</t>
  </si>
  <si>
    <t>INCINERATOR</t>
  </si>
  <si>
    <t>Substructural foundation and Walling</t>
  </si>
  <si>
    <t>230mm thick mass concrete, 1:1.5:3 mix/25mm aggregate in foundation trenches</t>
  </si>
  <si>
    <t>200mm bed of approved hardcore well blinded with and including 50mm layer of sand well watered and rolled to received concrete</t>
  </si>
  <si>
    <t>Approved insecticide treatment to exposed surfaces of excavation</t>
  </si>
  <si>
    <t>100mm Gauge polythene sheeting as damp proof membrane laid on blinded hardcore (m.s) with welted joints minimm 200mm end and slide laps</t>
  </si>
  <si>
    <t>100mm thick concrete,1:1.5:3/40mm aggregate laid on damp proof membranes and wire mesh (m.s) on bed.</t>
  </si>
  <si>
    <t>230mm thick well burnt brickwork bedded and jointed in cement sand (1:4) mortal in plinth walls</t>
  </si>
  <si>
    <t>Formwork Edge of slab 100-125mm high</t>
  </si>
  <si>
    <t>Pluvex No.1 or other equal and approved horizontal damp proof course to BS 6398,15Omm wide with 150mm end laps</t>
  </si>
  <si>
    <t>Finish surface of concrete in cement/sand 1:4 mortar</t>
  </si>
  <si>
    <t>Total for Earth works and Substructure inc slab</t>
  </si>
  <si>
    <t>Superstructure and Roof</t>
  </si>
  <si>
    <t>Vibrated reinforced concrete,1:1.5:3/40mm aggregate in Slabs as roof</t>
  </si>
  <si>
    <t>High tensile steel reinforcement bars to BS 4449</t>
  </si>
  <si>
    <t>R-12mm diameter main steel bars at 200c/c</t>
  </si>
  <si>
    <t>Kg</t>
  </si>
  <si>
    <t>Mesh reinforcement A98 size 200 x 200mm weighing 1.54 Kgs per sqaure metre in the roof slab</t>
  </si>
  <si>
    <t>m²</t>
  </si>
  <si>
    <t>Sawn timber for formwork to:</t>
  </si>
  <si>
    <t>Sides and bottom of the roof slab</t>
  </si>
  <si>
    <t>Cavity wall</t>
  </si>
  <si>
    <t>100mm thick external walls made up of well burnt  specifically Engineering Fire Resistant  bricks with mortar mix of 1:4 cement/sand 1:4 with 25x1.5mm metal srip at evry third course;leaving 100mm wide cavity</t>
  </si>
  <si>
    <t>Construct a platform with grating where the litre is to be burnt</t>
  </si>
  <si>
    <t>Supply and install a metallic opening for the removal of ash</t>
  </si>
  <si>
    <t>Supply and fix a metallic chimney pipe minimum diameter 150mm through the slab to about 1.5m in the open with a vent cap</t>
  </si>
  <si>
    <t>Construct an apron all around the incinerator</t>
  </si>
  <si>
    <t>m</t>
  </si>
  <si>
    <t>Total Superstructure and Roof</t>
  </si>
  <si>
    <t>Total for Incineraor</t>
  </si>
  <si>
    <t>Bills of Quantities: 5 Stance Drainable VIP Latrine with Urinal</t>
  </si>
  <si>
    <t xml:space="preserve">Bill: Boys Latrine Block </t>
  </si>
  <si>
    <t xml:space="preserve">Preliminary and General Items </t>
  </si>
  <si>
    <t>Mesh reinforcement A98 size 200 x 200 mm weighing 1.54 kg per square metre in floor slab including tying</t>
  </si>
  <si>
    <t>Guage 28 plain galvanised corrugated iron (CGI) roofing  min 150mm side and end laps nailed with approved roofing nails with plastic washers or galvanized steel drive screws with plastic washers to manufacturer's instructions.</t>
  </si>
  <si>
    <t>vents and vent mesh</t>
  </si>
  <si>
    <t>Construct entrance ramp 1200mm wide maximum slope 1:20 (100mm thick concrete 1:2:4 for footing and top reinforced with A98 Mesh and plinth wall in cement sand mortar 1:3 mix see drawings)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</si>
</sst>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_(* \(#,##0.00\);_(* &quot;-&quot;??_);_(@_)"/>
    <numFmt numFmtId="164" formatCode="_-* #,##0.00_-;\-* #,##0.00_-;_-* &quot;-&quot;??_-;_-@_-"/>
    <numFmt numFmtId="165" formatCode="0.0"/>
    <numFmt numFmtId="166" formatCode="_(* #,##0_);_(* \(#,##0\);_(* &quot;-&quot;??_);_(@_)"/>
  </numFmts>
  <fonts count="10">
    <font>
      <sz val="11"/>
      <color theme="1"/>
      <name val="Aptos Narrow"/>
      <family val="2"/>
      <scheme val="minor"/>
    </font>
    <font>
      <sz val="10"/>
      <name val="Arial"/>
      <family val="2"/>
    </font>
    <font>
      <sz val="11"/>
      <color theme="1"/>
      <name val="Aptos Narrow"/>
      <family val="2"/>
      <scheme val="minor"/>
    </font>
    <font>
      <b/>
      <sz val="11"/>
      <color theme="1"/>
      <name val="Aptos Narrow"/>
      <family val="2"/>
      <scheme val="minor"/>
    </font>
    <font>
      <sz val="11"/>
      <color theme="1"/>
      <name val="Aptos Narrow"/>
      <family val="2"/>
      <scheme val="minor"/>
    </font>
    <font>
      <b/>
      <i/>
      <sz val="11"/>
      <color theme="1"/>
      <name val="Aptos Narrow"/>
      <family val="2"/>
      <scheme val="minor"/>
    </font>
    <font>
      <b/>
      <i/>
      <sz val="12"/>
      <color theme="1"/>
      <name val="Aptos Narrow"/>
      <family val="2"/>
      <scheme val="minor"/>
    </font>
    <font>
      <b/>
      <sz val="11"/>
      <name val="Aptos Narrow"/>
      <family val="2"/>
      <scheme val="minor"/>
    </font>
    <font>
      <sz val="11"/>
      <name val="Aptos Narrow"/>
      <family val="2"/>
      <scheme val="minor"/>
    </font>
    <font>
      <sz val="10"/>
      <name val="Aptos Narrow"/>
      <family val="2"/>
      <scheme val="minor"/>
    </font>
  </fonts>
  <fills count="3">
    <fill>
      <patternFill patternType="none"/>
    </fill>
    <fill>
      <patternFill patternType="gray125"/>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4">
    <xf numFmtId="0" fontId="0" fillId="0" borderId="0"/>
    <xf numFmtId="0" fontId="1" fillId="0" borderId="0"/>
    <xf numFmtId="164" fontId="1" fillId="0" borderId="0" applyFont="0" applyFill="0" applyBorder="0" applyAlignment="0" applyProtection="0"/>
    <xf numFmtId="43" fontId="2" fillId="0" borderId="0" applyFont="0" applyFill="0" applyBorder="0" applyAlignment="0" applyProtection="0"/>
  </cellStyleXfs>
  <cellXfs count="134">
    <xf numFmtId="0" fontId="0" fillId="0" borderId="0" xfId="0"/>
    <xf numFmtId="0" fontId="3" fillId="0" borderId="0" xfId="0" applyFont="1"/>
    <xf numFmtId="0" fontId="3" fillId="0" borderId="1" xfId="0" applyFont="1" applyBorder="1" applyAlignment="1">
      <alignment horizontal="center"/>
    </xf>
    <xf numFmtId="0" fontId="3" fillId="0" borderId="1" xfId="0" applyFont="1" applyBorder="1" applyAlignment="1">
      <alignment wrapText="1"/>
    </xf>
    <xf numFmtId="165" fontId="3" fillId="0" borderId="1" xfId="0" applyNumberFormat="1" applyFont="1" applyBorder="1" applyAlignment="1">
      <alignment horizontal="center"/>
    </xf>
    <xf numFmtId="0" fontId="3" fillId="0" borderId="7" xfId="0" applyFont="1" applyBorder="1"/>
    <xf numFmtId="3" fontId="3" fillId="0" borderId="9" xfId="0" applyNumberFormat="1" applyFont="1" applyBorder="1" applyAlignment="1">
      <alignment horizontal="center"/>
    </xf>
    <xf numFmtId="0" fontId="3" fillId="0" borderId="9" xfId="0" applyFont="1" applyBorder="1" applyAlignment="1">
      <alignment horizontal="center"/>
    </xf>
    <xf numFmtId="2" fontId="3" fillId="0" borderId="7" xfId="0" applyNumberFormat="1" applyFont="1" applyBorder="1"/>
    <xf numFmtId="165" fontId="3" fillId="0" borderId="7" xfId="0" applyNumberFormat="1" applyFont="1" applyBorder="1"/>
    <xf numFmtId="0" fontId="3" fillId="0" borderId="15" xfId="0" applyFont="1" applyBorder="1" applyAlignment="1">
      <alignment horizontal="center"/>
    </xf>
    <xf numFmtId="0" fontId="3" fillId="0" borderId="6" xfId="0" applyFont="1" applyBorder="1" applyAlignment="1">
      <alignment wrapText="1"/>
    </xf>
    <xf numFmtId="0" fontId="3" fillId="0" borderId="8" xfId="0" applyFont="1" applyBorder="1" applyAlignment="1">
      <alignment wrapText="1"/>
    </xf>
    <xf numFmtId="0" fontId="3" fillId="0" borderId="18" xfId="0" applyFont="1" applyBorder="1"/>
    <xf numFmtId="0" fontId="3" fillId="0" borderId="16" xfId="0" applyFont="1" applyBorder="1"/>
    <xf numFmtId="0" fontId="3" fillId="0" borderId="16" xfId="0" applyFont="1" applyBorder="1" applyAlignment="1">
      <alignment horizontal="center"/>
    </xf>
    <xf numFmtId="0" fontId="3" fillId="0" borderId="19" xfId="0" applyFont="1" applyBorder="1" applyAlignment="1">
      <alignment horizontal="center"/>
    </xf>
    <xf numFmtId="0" fontId="3" fillId="0" borderId="23" xfId="0" applyFont="1" applyBorder="1"/>
    <xf numFmtId="166" fontId="3" fillId="0" borderId="24" xfId="0" applyNumberFormat="1" applyFont="1" applyBorder="1" applyAlignment="1">
      <alignment horizontal="center"/>
    </xf>
    <xf numFmtId="165" fontId="3" fillId="0" borderId="13" xfId="0" applyNumberFormat="1" applyFont="1" applyBorder="1"/>
    <xf numFmtId="0" fontId="4" fillId="0" borderId="0" xfId="0" applyFont="1"/>
    <xf numFmtId="3" fontId="3" fillId="0" borderId="12" xfId="0" applyNumberFormat="1" applyFont="1" applyBorder="1" applyAlignment="1">
      <alignment horizontal="center"/>
    </xf>
    <xf numFmtId="0" fontId="4" fillId="0" borderId="0" xfId="0" applyFont="1" applyAlignment="1">
      <alignment horizontal="left" vertical="center"/>
    </xf>
    <xf numFmtId="0" fontId="4" fillId="0" borderId="0" xfId="0" applyFont="1" applyAlignment="1">
      <alignment vertical="center"/>
    </xf>
    <xf numFmtId="0" fontId="3" fillId="0" borderId="10" xfId="0" applyFont="1" applyBorder="1"/>
    <xf numFmtId="3" fontId="3" fillId="0" borderId="15" xfId="0" applyNumberFormat="1" applyFont="1" applyBorder="1" applyAlignment="1">
      <alignment horizontal="center"/>
    </xf>
    <xf numFmtId="0" fontId="5" fillId="0" borderId="1" xfId="0" applyFont="1" applyBorder="1"/>
    <xf numFmtId="0" fontId="3" fillId="0" borderId="7" xfId="0" applyFont="1" applyBorder="1" applyAlignment="1">
      <alignment horizontal="center" vertical="center"/>
    </xf>
    <xf numFmtId="166" fontId="3" fillId="0" borderId="9" xfId="3" applyNumberFormat="1" applyFont="1" applyBorder="1"/>
    <xf numFmtId="0" fontId="4" fillId="0" borderId="0" xfId="0" applyFont="1" applyAlignment="1">
      <alignment horizontal="center"/>
    </xf>
    <xf numFmtId="0" fontId="8" fillId="0" borderId="0" xfId="1" applyFont="1"/>
    <xf numFmtId="0" fontId="4" fillId="0" borderId="0" xfId="0" applyFont="1" applyAlignment="1">
      <alignment horizontal="left"/>
    </xf>
    <xf numFmtId="0" fontId="4" fillId="2" borderId="0" xfId="0" applyFont="1" applyFill="1"/>
    <xf numFmtId="0" fontId="4" fillId="2" borderId="0" xfId="0" applyFont="1" applyFill="1" applyAlignment="1">
      <alignment vertical="center"/>
    </xf>
    <xf numFmtId="166" fontId="3" fillId="0" borderId="12" xfId="0" applyNumberFormat="1" applyFont="1" applyBorder="1" applyAlignment="1">
      <alignment wrapText="1"/>
    </xf>
    <xf numFmtId="0" fontId="2" fillId="0" borderId="7" xfId="0" applyFont="1" applyBorder="1"/>
    <xf numFmtId="0" fontId="2" fillId="0" borderId="1" xfId="0" applyFont="1" applyBorder="1" applyAlignment="1">
      <alignment horizontal="center"/>
    </xf>
    <xf numFmtId="3" fontId="2" fillId="0" borderId="9" xfId="0" applyNumberFormat="1" applyFont="1" applyBorder="1" applyAlignment="1">
      <alignment horizontal="center"/>
    </xf>
    <xf numFmtId="0" fontId="2" fillId="0" borderId="1" xfId="0" applyFont="1" applyBorder="1" applyAlignment="1">
      <alignment wrapText="1"/>
    </xf>
    <xf numFmtId="165" fontId="2" fillId="0" borderId="1" xfId="0" applyNumberFormat="1" applyFont="1" applyBorder="1" applyAlignment="1">
      <alignment horizontal="center"/>
    </xf>
    <xf numFmtId="3" fontId="2" fillId="0" borderId="1" xfId="0" applyNumberFormat="1" applyFont="1" applyBorder="1" applyAlignment="1">
      <alignment horizontal="center"/>
    </xf>
    <xf numFmtId="0" fontId="2" fillId="0" borderId="1" xfId="0" applyFont="1" applyBorder="1" applyAlignment="1">
      <alignment horizontal="center" vertical="center"/>
    </xf>
    <xf numFmtId="0" fontId="2" fillId="0" borderId="7" xfId="0" applyFont="1" applyBorder="1" applyAlignment="1">
      <alignment vertical="center"/>
    </xf>
    <xf numFmtId="0" fontId="2" fillId="0" borderId="1" xfId="0" applyFont="1" applyBorder="1" applyAlignment="1">
      <alignment horizontal="left" wrapText="1"/>
    </xf>
    <xf numFmtId="165" fontId="2" fillId="0" borderId="1" xfId="0" applyNumberFormat="1" applyFont="1" applyBorder="1" applyAlignment="1">
      <alignment horizontal="center" vertical="center"/>
    </xf>
    <xf numFmtId="3" fontId="2" fillId="0" borderId="1" xfId="0" applyNumberFormat="1" applyFont="1" applyBorder="1" applyAlignment="1">
      <alignment horizontal="center" vertical="center"/>
    </xf>
    <xf numFmtId="3" fontId="2" fillId="0" borderId="9" xfId="0" applyNumberFormat="1" applyFont="1" applyBorder="1" applyAlignment="1">
      <alignment horizontal="center" vertical="center"/>
    </xf>
    <xf numFmtId="0" fontId="2" fillId="0" borderId="10" xfId="0" applyFont="1" applyBorder="1"/>
    <xf numFmtId="0" fontId="2" fillId="0" borderId="9" xfId="0" applyFont="1" applyBorder="1" applyAlignment="1">
      <alignment horizontal="center"/>
    </xf>
    <xf numFmtId="2" fontId="2" fillId="0" borderId="7" xfId="0" applyNumberFormat="1" applyFont="1" applyBorder="1"/>
    <xf numFmtId="2" fontId="2" fillId="0" borderId="7" xfId="0" applyNumberFormat="1" applyFont="1" applyBorder="1" applyAlignment="1">
      <alignment vertical="center"/>
    </xf>
    <xf numFmtId="0" fontId="2" fillId="0" borderId="7" xfId="0" applyFont="1" applyBorder="1" applyAlignment="1">
      <alignment horizontal="left" vertical="center"/>
    </xf>
    <xf numFmtId="2" fontId="2" fillId="0" borderId="7" xfId="0" applyNumberFormat="1"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165" fontId="2" fillId="0" borderId="1" xfId="0" applyNumberFormat="1" applyFont="1" applyBorder="1" applyAlignment="1">
      <alignment horizontal="left" vertical="center"/>
    </xf>
    <xf numFmtId="3" fontId="2" fillId="0" borderId="1" xfId="0" applyNumberFormat="1" applyFont="1" applyBorder="1" applyAlignment="1">
      <alignment horizontal="left" vertical="center"/>
    </xf>
    <xf numFmtId="3" fontId="2" fillId="0" borderId="9" xfId="0" applyNumberFormat="1" applyFont="1" applyBorder="1" applyAlignment="1">
      <alignment horizontal="left" vertical="center"/>
    </xf>
    <xf numFmtId="0" fontId="2" fillId="0" borderId="1" xfId="0" applyFont="1" applyBorder="1" applyAlignment="1">
      <alignment vertical="center" wrapText="1"/>
    </xf>
    <xf numFmtId="0" fontId="2" fillId="2" borderId="7" xfId="0" applyFont="1" applyFill="1" applyBorder="1" applyAlignment="1">
      <alignment vertical="center"/>
    </xf>
    <xf numFmtId="0" fontId="2" fillId="2" borderId="1" xfId="0" applyFont="1" applyFill="1" applyBorder="1" applyAlignment="1">
      <alignment vertical="center" wrapText="1"/>
    </xf>
    <xf numFmtId="0" fontId="2" fillId="2" borderId="1" xfId="0" applyFont="1" applyFill="1" applyBorder="1" applyAlignment="1">
      <alignment horizontal="center" vertical="center"/>
    </xf>
    <xf numFmtId="165" fontId="2" fillId="2" borderId="1" xfId="0" applyNumberFormat="1" applyFont="1" applyFill="1" applyBorder="1" applyAlignment="1">
      <alignment horizontal="center" vertical="center"/>
    </xf>
    <xf numFmtId="3" fontId="2" fillId="2" borderId="1" xfId="0" applyNumberFormat="1" applyFont="1" applyFill="1" applyBorder="1" applyAlignment="1">
      <alignment horizontal="center" vertical="center"/>
    </xf>
    <xf numFmtId="3" fontId="2" fillId="2" borderId="9" xfId="0" applyNumberFormat="1" applyFont="1" applyFill="1" applyBorder="1" applyAlignment="1">
      <alignment horizontal="center" vertical="center"/>
    </xf>
    <xf numFmtId="0" fontId="2" fillId="0" borderId="7" xfId="0" applyFont="1" applyBorder="1" applyAlignment="1">
      <alignment horizontal="center" vertical="center"/>
    </xf>
    <xf numFmtId="166" fontId="2" fillId="0" borderId="9" xfId="3" applyNumberFormat="1" applyFont="1" applyBorder="1" applyAlignment="1">
      <alignment vertical="center"/>
    </xf>
    <xf numFmtId="0" fontId="2" fillId="0" borderId="10" xfId="0" applyFont="1" applyBorder="1" applyAlignment="1">
      <alignment horizontal="center" vertical="center"/>
    </xf>
    <xf numFmtId="0" fontId="2" fillId="0" borderId="13" xfId="0" applyFont="1" applyBorder="1" applyAlignment="1">
      <alignment horizontal="center" vertical="center"/>
    </xf>
    <xf numFmtId="166" fontId="2" fillId="0" borderId="15" xfId="3" applyNumberFormat="1" applyFont="1" applyBorder="1"/>
    <xf numFmtId="2" fontId="2" fillId="0" borderId="7" xfId="0" applyNumberFormat="1" applyFont="1" applyBorder="1" applyAlignment="1">
      <alignment horizontal="center" vertical="center"/>
    </xf>
    <xf numFmtId="0" fontId="2" fillId="0" borderId="1" xfId="0" applyFont="1" applyBorder="1"/>
    <xf numFmtId="0" fontId="2" fillId="0" borderId="0" xfId="0" applyFont="1"/>
    <xf numFmtId="0" fontId="2" fillId="0" borderId="0" xfId="0" applyFont="1" applyAlignment="1">
      <alignment horizontal="center"/>
    </xf>
    <xf numFmtId="0" fontId="2" fillId="2" borderId="7" xfId="0" applyFont="1" applyFill="1" applyBorder="1"/>
    <xf numFmtId="0" fontId="2" fillId="2" borderId="1" xfId="0" applyFont="1" applyFill="1" applyBorder="1" applyAlignment="1">
      <alignment wrapText="1"/>
    </xf>
    <xf numFmtId="0" fontId="2" fillId="2" borderId="1" xfId="0" applyFont="1" applyFill="1" applyBorder="1" applyAlignment="1">
      <alignment horizontal="center"/>
    </xf>
    <xf numFmtId="165" fontId="2" fillId="2" borderId="1" xfId="0" applyNumberFormat="1" applyFont="1" applyFill="1" applyBorder="1" applyAlignment="1">
      <alignment horizontal="center"/>
    </xf>
    <xf numFmtId="3" fontId="2" fillId="2" borderId="1" xfId="0" applyNumberFormat="1" applyFont="1" applyFill="1" applyBorder="1" applyAlignment="1">
      <alignment horizontal="center"/>
    </xf>
    <xf numFmtId="3" fontId="2" fillId="2" borderId="9" xfId="0" applyNumberFormat="1" applyFont="1" applyFill="1" applyBorder="1" applyAlignment="1">
      <alignment horizontal="center"/>
    </xf>
    <xf numFmtId="0" fontId="2" fillId="0" borderId="1" xfId="0" applyFont="1" applyBorder="1" applyAlignment="1">
      <alignment horizontal="left"/>
    </xf>
    <xf numFmtId="0" fontId="2" fillId="0" borderId="7" xfId="0" applyFont="1" applyBorder="1" applyAlignment="1">
      <alignment horizontal="right"/>
    </xf>
    <xf numFmtId="165" fontId="2" fillId="0" borderId="1" xfId="0" applyNumberFormat="1" applyFont="1" applyBorder="1" applyAlignment="1">
      <alignment horizontal="left"/>
    </xf>
    <xf numFmtId="3" fontId="2" fillId="0" borderId="1" xfId="0" applyNumberFormat="1" applyFont="1" applyBorder="1" applyAlignment="1">
      <alignment horizontal="left"/>
    </xf>
    <xf numFmtId="3" fontId="2" fillId="0" borderId="9" xfId="0" applyNumberFormat="1" applyFont="1" applyBorder="1" applyAlignment="1">
      <alignment horizontal="left"/>
    </xf>
    <xf numFmtId="0" fontId="3" fillId="0" borderId="11" xfId="0" applyFont="1" applyBorder="1" applyAlignment="1">
      <alignment wrapText="1"/>
    </xf>
    <xf numFmtId="0" fontId="2" fillId="0" borderId="1"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22" xfId="0" applyFont="1" applyBorder="1" applyAlignment="1">
      <alignment horizontal="center"/>
    </xf>
    <xf numFmtId="0" fontId="3" fillId="0" borderId="1" xfId="0" applyFont="1" applyBorder="1" applyAlignment="1">
      <alignment horizontal="left"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26" xfId="0" applyFont="1" applyBorder="1" applyAlignment="1">
      <alignment horizontal="left" wrapText="1"/>
    </xf>
    <xf numFmtId="0" fontId="3" fillId="0" borderId="27" xfId="0" applyFont="1" applyBorder="1" applyAlignment="1">
      <alignment horizontal="left" wrapText="1"/>
    </xf>
    <xf numFmtId="0" fontId="3" fillId="0" borderId="28" xfId="0" applyFont="1" applyBorder="1" applyAlignment="1">
      <alignment horizontal="left" wrapText="1"/>
    </xf>
    <xf numFmtId="0" fontId="3" fillId="0" borderId="2" xfId="0" applyFont="1" applyBorder="1" applyAlignment="1">
      <alignment horizontal="left" wrapText="1"/>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11" xfId="0" applyFont="1" applyBorder="1" applyAlignment="1">
      <alignment horizontal="left" wrapText="1"/>
    </xf>
    <xf numFmtId="2" fontId="7" fillId="0" borderId="18" xfId="1" applyNumberFormat="1" applyFont="1" applyBorder="1" applyAlignment="1">
      <alignment horizontal="center" vertical="top" wrapText="1"/>
    </xf>
    <xf numFmtId="2" fontId="7" fillId="0" borderId="16" xfId="1" applyNumberFormat="1" applyFont="1" applyBorder="1" applyAlignment="1">
      <alignment horizontal="center" vertical="top" wrapText="1"/>
    </xf>
    <xf numFmtId="2" fontId="7" fillId="0" borderId="19" xfId="1" applyNumberFormat="1" applyFont="1" applyBorder="1" applyAlignment="1">
      <alignment horizontal="center" vertical="top" wrapText="1"/>
    </xf>
    <xf numFmtId="2" fontId="7" fillId="0" borderId="7" xfId="1" applyNumberFormat="1" applyFont="1" applyBorder="1" applyAlignment="1">
      <alignment horizontal="left" vertical="top" wrapText="1"/>
    </xf>
    <xf numFmtId="0" fontId="9" fillId="0" borderId="1" xfId="1" applyFont="1" applyBorder="1" applyAlignment="1">
      <alignment horizontal="left" vertical="top" wrapText="1"/>
    </xf>
    <xf numFmtId="2" fontId="7" fillId="0" borderId="1" xfId="1" applyNumberFormat="1" applyFont="1" applyBorder="1" applyAlignment="1">
      <alignment horizontal="center" vertical="center" wrapText="1"/>
    </xf>
    <xf numFmtId="2" fontId="7" fillId="0" borderId="9" xfId="1" applyNumberFormat="1" applyFont="1" applyBorder="1" applyAlignment="1">
      <alignment horizontal="center" vertical="center" wrapText="1"/>
    </xf>
    <xf numFmtId="0" fontId="3" fillId="0" borderId="1" xfId="0" applyFont="1" applyBorder="1" applyAlignment="1">
      <alignment horizontal="center"/>
    </xf>
    <xf numFmtId="0" fontId="3" fillId="0" borderId="9" xfId="0" applyFont="1" applyBorder="1" applyAlignment="1">
      <alignment horizontal="center"/>
    </xf>
    <xf numFmtId="0" fontId="3" fillId="0" borderId="14" xfId="0" applyFont="1" applyBorder="1" applyAlignment="1">
      <alignment horizontal="left" wrapText="1"/>
    </xf>
    <xf numFmtId="0" fontId="3" fillId="0" borderId="8" xfId="0" applyFont="1" applyBorder="1" applyAlignment="1">
      <alignment horizontal="left" vertical="center" wrapText="1"/>
    </xf>
    <xf numFmtId="0" fontId="3" fillId="0" borderId="29" xfId="0" applyFont="1" applyBorder="1" applyAlignment="1">
      <alignment horizontal="center" wrapText="1"/>
    </xf>
    <xf numFmtId="0" fontId="3" fillId="0" borderId="30" xfId="0" applyFont="1" applyBorder="1" applyAlignment="1">
      <alignment horizontal="center" wrapText="1"/>
    </xf>
    <xf numFmtId="0" fontId="3" fillId="0" borderId="31" xfId="0" applyFont="1" applyBorder="1" applyAlignment="1">
      <alignment horizontal="center" wrapText="1"/>
    </xf>
    <xf numFmtId="0" fontId="3" fillId="0" borderId="17" xfId="0" applyFont="1" applyBorder="1" applyAlignment="1">
      <alignment horizontal="left" wrapText="1"/>
    </xf>
    <xf numFmtId="0" fontId="3" fillId="0" borderId="5" xfId="0" applyFont="1" applyBorder="1" applyAlignment="1">
      <alignment horizontal="left" wrapText="1"/>
    </xf>
    <xf numFmtId="0" fontId="5" fillId="0" borderId="2" xfId="0" applyFont="1" applyBorder="1" applyAlignment="1">
      <alignment horizontal="left" wrapText="1"/>
    </xf>
    <xf numFmtId="0" fontId="5" fillId="0" borderId="3" xfId="0" applyFont="1" applyBorder="1" applyAlignment="1">
      <alignment horizontal="left" wrapText="1"/>
    </xf>
    <xf numFmtId="0" fontId="5" fillId="0" borderId="4" xfId="0" applyFont="1" applyBorder="1" applyAlignment="1">
      <alignment horizontal="left" wrapText="1"/>
    </xf>
    <xf numFmtId="0" fontId="5" fillId="0" borderId="2" xfId="0" applyFont="1" applyBorder="1" applyAlignment="1">
      <alignment horizontal="left"/>
    </xf>
    <xf numFmtId="0" fontId="5" fillId="0" borderId="3" xfId="0" applyFont="1" applyBorder="1" applyAlignment="1">
      <alignment horizontal="left"/>
    </xf>
    <xf numFmtId="0" fontId="5" fillId="0" borderId="4" xfId="0" applyFont="1" applyBorder="1" applyAlignment="1">
      <alignment horizontal="left"/>
    </xf>
    <xf numFmtId="0" fontId="6" fillId="0" borderId="26" xfId="0" applyFont="1" applyBorder="1" applyAlignment="1">
      <alignment horizontal="left"/>
    </xf>
    <xf numFmtId="0" fontId="6" fillId="0" borderId="27" xfId="0" applyFont="1" applyBorder="1" applyAlignment="1">
      <alignment horizontal="left"/>
    </xf>
    <xf numFmtId="0" fontId="6" fillId="0" borderId="28" xfId="0" applyFont="1" applyBorder="1" applyAlignment="1">
      <alignment horizontal="left"/>
    </xf>
    <xf numFmtId="0" fontId="3" fillId="0" borderId="29" xfId="0" applyFont="1" applyBorder="1" applyAlignment="1">
      <alignment horizontal="left" wrapText="1"/>
    </xf>
    <xf numFmtId="0" fontId="3" fillId="0" borderId="30" xfId="0" applyFont="1" applyBorder="1" applyAlignment="1">
      <alignment horizontal="left" wrapText="1"/>
    </xf>
    <xf numFmtId="0" fontId="3" fillId="0" borderId="31" xfId="0" applyFont="1" applyBorder="1" applyAlignment="1">
      <alignment horizontal="left"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5" fillId="0" borderId="1" xfId="0" applyFont="1" applyBorder="1" applyAlignment="1"/>
    <xf numFmtId="0" fontId="5" fillId="0" borderId="25" xfId="0" applyFont="1" applyBorder="1" applyAlignment="1"/>
  </cellXfs>
  <cellStyles count="4">
    <cellStyle name="Comma" xfId="3" builtinId="3"/>
    <cellStyle name="Comma 2" xfId="2" xr:uid="{00000000-0005-0000-0000-000001000000}"/>
    <cellStyle name="Normal" xfId="0" builtinId="0"/>
    <cellStyle name="Normal 2" xfId="1" xr:uid="{00000000-0005-0000-0000-000003000000}"/>
  </cellStyles>
  <dxfs count="0"/>
  <tableStyles count="1" defaultTableStyle="TableStyleMedium2" defaultPivotStyle="PivotStyleLight16">
    <tableStyle name="Invisible" pivot="0" table="0" count="0" xr9:uid="{75162EFB-F1B7-4F96-BF0D-856F123E94AC}"/>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161989</xdr:colOff>
      <xdr:row>1</xdr:row>
      <xdr:rowOff>58316</xdr:rowOff>
    </xdr:from>
    <xdr:to>
      <xdr:col>5</xdr:col>
      <xdr:colOff>442543</xdr:colOff>
      <xdr:row>1</xdr:row>
      <xdr:rowOff>476781</xdr:rowOff>
    </xdr:to>
    <xdr:pic>
      <xdr:nvPicPr>
        <xdr:cNvPr id="3" name="Picture 2" descr="GOAL Logo green">
          <a:extLst>
            <a:ext uri="{FF2B5EF4-FFF2-40B4-BE49-F238E27FC236}">
              <a16:creationId xmlns:a16="http://schemas.microsoft.com/office/drawing/2014/main" id="{D263AC73-6DC2-4134-B3C0-F48599008F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1050" t="25949" r="6078" b="55759"/>
        <a:stretch>
          <a:fillRect/>
        </a:stretch>
      </xdr:blipFill>
      <xdr:spPr bwMode="auto">
        <a:xfrm>
          <a:off x="5138316" y="291581"/>
          <a:ext cx="1842135" cy="4184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51837</xdr:colOff>
      <xdr:row>1</xdr:row>
      <xdr:rowOff>19438</xdr:rowOff>
    </xdr:from>
    <xdr:to>
      <xdr:col>5</xdr:col>
      <xdr:colOff>332391</xdr:colOff>
      <xdr:row>1</xdr:row>
      <xdr:rowOff>437903</xdr:rowOff>
    </xdr:to>
    <xdr:pic>
      <xdr:nvPicPr>
        <xdr:cNvPr id="3" name="Picture 2" descr="GOAL Logo green">
          <a:extLst>
            <a:ext uri="{FF2B5EF4-FFF2-40B4-BE49-F238E27FC236}">
              <a16:creationId xmlns:a16="http://schemas.microsoft.com/office/drawing/2014/main" id="{F19CA64E-4F9F-4FCD-A653-515229182B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1050" t="25949" r="6078" b="55759"/>
        <a:stretch>
          <a:fillRect/>
        </a:stretch>
      </xdr:blipFill>
      <xdr:spPr bwMode="auto">
        <a:xfrm>
          <a:off x="4963368" y="252703"/>
          <a:ext cx="1842135" cy="4184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53"/>
  <sheetViews>
    <sheetView tabSelected="1" topLeftCell="A146" zoomScale="90" zoomScaleNormal="90" zoomScaleSheetLayoutView="98" workbookViewId="0">
      <selection activeCell="F151" sqref="F151"/>
    </sheetView>
  </sheetViews>
  <sheetFormatPr defaultColWidth="9" defaultRowHeight="14.45"/>
  <cols>
    <col min="1" max="1" width="6" style="20" customWidth="1"/>
    <col min="2" max="2" width="56.42578125" style="20" customWidth="1"/>
    <col min="3" max="3" width="8.7109375" style="20" customWidth="1"/>
    <col min="4" max="4" width="9.5703125" style="29" customWidth="1"/>
    <col min="5" max="5" width="12.85546875" style="20" customWidth="1"/>
    <col min="6" max="6" width="15.140625" style="29" customWidth="1"/>
    <col min="7" max="16384" width="9" style="20"/>
  </cols>
  <sheetData>
    <row r="1" spans="1:6" s="30" customFormat="1" ht="18.600000000000001" customHeight="1" thickTop="1">
      <c r="A1" s="101" t="s">
        <v>0</v>
      </c>
      <c r="B1" s="102"/>
      <c r="C1" s="102"/>
      <c r="D1" s="102"/>
      <c r="E1" s="102"/>
      <c r="F1" s="103"/>
    </row>
    <row r="2" spans="1:6" s="30" customFormat="1" ht="41.45" customHeight="1">
      <c r="A2" s="104" t="s">
        <v>1</v>
      </c>
      <c r="B2" s="105"/>
      <c r="C2" s="106"/>
      <c r="D2" s="106"/>
      <c r="E2" s="106"/>
      <c r="F2" s="107"/>
    </row>
    <row r="3" spans="1:6">
      <c r="A3" s="35"/>
      <c r="B3" s="108" t="s">
        <v>2</v>
      </c>
      <c r="C3" s="108"/>
      <c r="D3" s="108"/>
      <c r="E3" s="108"/>
      <c r="F3" s="109"/>
    </row>
    <row r="4" spans="1:6">
      <c r="A4" s="35"/>
      <c r="B4" s="108" t="s">
        <v>3</v>
      </c>
      <c r="C4" s="108"/>
      <c r="D4" s="108"/>
      <c r="E4" s="108"/>
      <c r="F4" s="109"/>
    </row>
    <row r="5" spans="1:6">
      <c r="A5" s="35">
        <v>1</v>
      </c>
      <c r="B5" s="86" t="s">
        <v>4</v>
      </c>
      <c r="C5" s="86"/>
      <c r="D5" s="86"/>
      <c r="E5" s="86"/>
      <c r="F5" s="37">
        <f>F24</f>
        <v>0</v>
      </c>
    </row>
    <row r="6" spans="1:6">
      <c r="A6" s="35">
        <v>2</v>
      </c>
      <c r="B6" s="86" t="s">
        <v>5</v>
      </c>
      <c r="C6" s="86"/>
      <c r="D6" s="86"/>
      <c r="E6" s="86"/>
      <c r="F6" s="37">
        <f>F65</f>
        <v>0</v>
      </c>
    </row>
    <row r="7" spans="1:6">
      <c r="A7" s="35">
        <v>3</v>
      </c>
      <c r="B7" s="86" t="s">
        <v>6</v>
      </c>
      <c r="C7" s="86"/>
      <c r="D7" s="86"/>
      <c r="E7" s="86"/>
      <c r="F7" s="37">
        <f>F90</f>
        <v>0</v>
      </c>
    </row>
    <row r="8" spans="1:6">
      <c r="A8" s="35">
        <v>4</v>
      </c>
      <c r="B8" s="86" t="s">
        <v>7</v>
      </c>
      <c r="C8" s="86"/>
      <c r="D8" s="86"/>
      <c r="E8" s="86"/>
      <c r="F8" s="37">
        <f>F95</f>
        <v>0</v>
      </c>
    </row>
    <row r="9" spans="1:6">
      <c r="A9" s="35">
        <v>5</v>
      </c>
      <c r="B9" s="86" t="s">
        <v>8</v>
      </c>
      <c r="C9" s="86"/>
      <c r="D9" s="86"/>
      <c r="E9" s="86"/>
      <c r="F9" s="37">
        <f>F125</f>
        <v>0</v>
      </c>
    </row>
    <row r="10" spans="1:6">
      <c r="A10" s="35">
        <v>6</v>
      </c>
      <c r="B10" s="86" t="s">
        <v>9</v>
      </c>
      <c r="C10" s="86"/>
      <c r="D10" s="86"/>
      <c r="E10" s="86"/>
      <c r="F10" s="37">
        <f>F152</f>
        <v>0</v>
      </c>
    </row>
    <row r="11" spans="1:6" s="1" customFormat="1">
      <c r="A11" s="5"/>
      <c r="B11" s="108" t="s">
        <v>10</v>
      </c>
      <c r="C11" s="108"/>
      <c r="D11" s="108"/>
      <c r="E11" s="108"/>
      <c r="F11" s="6">
        <f>SUM(F5:F10)</f>
        <v>0</v>
      </c>
    </row>
    <row r="12" spans="1:6">
      <c r="A12" s="35"/>
      <c r="B12" s="86" t="s">
        <v>11</v>
      </c>
      <c r="C12" s="86"/>
      <c r="D12" s="86"/>
      <c r="E12" s="86"/>
      <c r="F12" s="37">
        <f>0.18*F11</f>
        <v>0</v>
      </c>
    </row>
    <row r="13" spans="1:6">
      <c r="A13" s="35"/>
      <c r="B13" s="108" t="s">
        <v>12</v>
      </c>
      <c r="C13" s="108"/>
      <c r="D13" s="108"/>
      <c r="E13" s="108"/>
      <c r="F13" s="6">
        <f>SUM(F11:F12)</f>
        <v>0</v>
      </c>
    </row>
    <row r="14" spans="1:6" ht="15" thickBot="1">
      <c r="A14" s="87"/>
      <c r="B14" s="88"/>
      <c r="C14" s="88"/>
      <c r="D14" s="88"/>
      <c r="E14" s="88"/>
      <c r="F14" s="89"/>
    </row>
    <row r="15" spans="1:6" s="1" customFormat="1" ht="16.5" customHeight="1" thickTop="1">
      <c r="A15" s="13" t="s">
        <v>13</v>
      </c>
      <c r="B15" s="14" t="s">
        <v>14</v>
      </c>
      <c r="C15" s="14" t="s">
        <v>15</v>
      </c>
      <c r="D15" s="15" t="s">
        <v>16</v>
      </c>
      <c r="E15" s="14" t="s">
        <v>17</v>
      </c>
      <c r="F15" s="16" t="s">
        <v>18</v>
      </c>
    </row>
    <row r="16" spans="1:6" s="1" customFormat="1">
      <c r="A16" s="9">
        <v>1</v>
      </c>
      <c r="B16" s="90" t="s">
        <v>19</v>
      </c>
      <c r="C16" s="90"/>
      <c r="D16" s="90"/>
      <c r="E16" s="90"/>
      <c r="F16" s="7"/>
    </row>
    <row r="17" spans="1:6" ht="29.1">
      <c r="A17" s="35">
        <v>1.1000000000000001</v>
      </c>
      <c r="B17" s="38" t="s">
        <v>20</v>
      </c>
      <c r="C17" s="36" t="s">
        <v>21</v>
      </c>
      <c r="D17" s="39">
        <v>1</v>
      </c>
      <c r="E17" s="40"/>
      <c r="F17" s="37">
        <f t="shared" ref="F17:F22" si="0">D17*E17</f>
        <v>0</v>
      </c>
    </row>
    <row r="18" spans="1:6">
      <c r="A18" s="35">
        <v>1.2</v>
      </c>
      <c r="B18" s="38" t="s">
        <v>22</v>
      </c>
      <c r="C18" s="36" t="s">
        <v>21</v>
      </c>
      <c r="D18" s="39">
        <v>1</v>
      </c>
      <c r="E18" s="40"/>
      <c r="F18" s="37">
        <f t="shared" si="0"/>
        <v>0</v>
      </c>
    </row>
    <row r="19" spans="1:6" ht="32.25" customHeight="1">
      <c r="A19" s="35">
        <v>1.3</v>
      </c>
      <c r="B19" s="38" t="s">
        <v>23</v>
      </c>
      <c r="C19" s="36" t="s">
        <v>21</v>
      </c>
      <c r="D19" s="39">
        <v>1</v>
      </c>
      <c r="E19" s="40"/>
      <c r="F19" s="37">
        <f t="shared" si="0"/>
        <v>0</v>
      </c>
    </row>
    <row r="20" spans="1:6" ht="29.1">
      <c r="A20" s="35">
        <v>1.4</v>
      </c>
      <c r="B20" s="38" t="s">
        <v>24</v>
      </c>
      <c r="C20" s="41" t="s">
        <v>25</v>
      </c>
      <c r="D20" s="39">
        <v>110.9</v>
      </c>
      <c r="E20" s="40"/>
      <c r="F20" s="37">
        <f t="shared" si="0"/>
        <v>0</v>
      </c>
    </row>
    <row r="21" spans="1:6" ht="29.1">
      <c r="A21" s="35">
        <v>1.5</v>
      </c>
      <c r="B21" s="38" t="s">
        <v>26</v>
      </c>
      <c r="C21" s="41" t="s">
        <v>25</v>
      </c>
      <c r="D21" s="39">
        <f>D20</f>
        <v>110.9</v>
      </c>
      <c r="E21" s="40"/>
      <c r="F21" s="37">
        <f t="shared" si="0"/>
        <v>0</v>
      </c>
    </row>
    <row r="22" spans="1:6" ht="18.75" customHeight="1">
      <c r="A22" s="35">
        <v>1.6</v>
      </c>
      <c r="B22" s="38" t="s">
        <v>27</v>
      </c>
      <c r="C22" s="36" t="s">
        <v>21</v>
      </c>
      <c r="D22" s="39">
        <v>1</v>
      </c>
      <c r="E22" s="40"/>
      <c r="F22" s="37">
        <f t="shared" si="0"/>
        <v>0</v>
      </c>
    </row>
    <row r="23" spans="1:6" ht="42" customHeight="1">
      <c r="A23" s="42">
        <v>1.7</v>
      </c>
      <c r="B23" s="43" t="s">
        <v>28</v>
      </c>
      <c r="C23" s="36" t="s">
        <v>21</v>
      </c>
      <c r="D23" s="44">
        <v>1</v>
      </c>
      <c r="E23" s="45"/>
      <c r="F23" s="46">
        <f t="shared" ref="F23" si="1">D23*E23</f>
        <v>0</v>
      </c>
    </row>
    <row r="24" spans="1:6" ht="23.25" customHeight="1" thickBot="1">
      <c r="A24" s="47"/>
      <c r="B24" s="100" t="s">
        <v>29</v>
      </c>
      <c r="C24" s="100"/>
      <c r="D24" s="100"/>
      <c r="E24" s="100"/>
      <c r="F24" s="21">
        <f>SUM(F17:F23)</f>
        <v>0</v>
      </c>
    </row>
    <row r="25" spans="1:6" s="1" customFormat="1" ht="15" thickTop="1">
      <c r="A25" s="19">
        <v>2</v>
      </c>
      <c r="B25" s="110" t="s">
        <v>30</v>
      </c>
      <c r="C25" s="110"/>
      <c r="D25" s="110"/>
      <c r="E25" s="110"/>
      <c r="F25" s="10"/>
    </row>
    <row r="26" spans="1:6">
      <c r="A26" s="35"/>
      <c r="B26" s="90" t="s">
        <v>31</v>
      </c>
      <c r="C26" s="90"/>
      <c r="D26" s="90"/>
      <c r="E26" s="90"/>
      <c r="F26" s="48"/>
    </row>
    <row r="27" spans="1:6" ht="29.1">
      <c r="A27" s="35">
        <v>2.1</v>
      </c>
      <c r="B27" s="38" t="s">
        <v>32</v>
      </c>
      <c r="C27" s="41" t="s">
        <v>33</v>
      </c>
      <c r="D27" s="39">
        <v>15</v>
      </c>
      <c r="E27" s="40"/>
      <c r="F27" s="37">
        <f>D27*E27</f>
        <v>0</v>
      </c>
    </row>
    <row r="28" spans="1:6" ht="17.25" customHeight="1">
      <c r="A28" s="35">
        <v>2.2000000000000002</v>
      </c>
      <c r="B28" s="38" t="s">
        <v>34</v>
      </c>
      <c r="C28" s="41" t="s">
        <v>33</v>
      </c>
      <c r="D28" s="39">
        <v>5</v>
      </c>
      <c r="E28" s="40"/>
      <c r="F28" s="37">
        <f t="shared" ref="F28:F35" si="2">D28*E28</f>
        <v>0</v>
      </c>
    </row>
    <row r="29" spans="1:6" ht="17.25" customHeight="1">
      <c r="A29" s="35">
        <v>2.2999999999999998</v>
      </c>
      <c r="B29" s="38" t="s">
        <v>35</v>
      </c>
      <c r="C29" s="41" t="s">
        <v>33</v>
      </c>
      <c r="D29" s="39">
        <v>3</v>
      </c>
      <c r="E29" s="40"/>
      <c r="F29" s="37">
        <f t="shared" si="2"/>
        <v>0</v>
      </c>
    </row>
    <row r="30" spans="1:6" ht="29.1">
      <c r="A30" s="35">
        <v>2.4</v>
      </c>
      <c r="B30" s="38" t="s">
        <v>36</v>
      </c>
      <c r="C30" s="41" t="s">
        <v>33</v>
      </c>
      <c r="D30" s="39">
        <v>32</v>
      </c>
      <c r="E30" s="40"/>
      <c r="F30" s="37">
        <f t="shared" si="2"/>
        <v>0</v>
      </c>
    </row>
    <row r="31" spans="1:6" ht="15.75" customHeight="1">
      <c r="A31" s="35">
        <v>2.5</v>
      </c>
      <c r="B31" s="38" t="s">
        <v>37</v>
      </c>
      <c r="C31" s="41" t="s">
        <v>33</v>
      </c>
      <c r="D31" s="39">
        <v>32</v>
      </c>
      <c r="E31" s="40"/>
      <c r="F31" s="37">
        <f t="shared" si="2"/>
        <v>0</v>
      </c>
    </row>
    <row r="32" spans="1:6" ht="15.75" customHeight="1">
      <c r="A32" s="35">
        <v>2.6</v>
      </c>
      <c r="B32" s="38" t="s">
        <v>38</v>
      </c>
      <c r="C32" s="41" t="s">
        <v>33</v>
      </c>
      <c r="D32" s="39">
        <v>11</v>
      </c>
      <c r="E32" s="40"/>
      <c r="F32" s="37">
        <f t="shared" si="2"/>
        <v>0</v>
      </c>
    </row>
    <row r="33" spans="1:6" ht="29.1">
      <c r="A33" s="35">
        <v>2.7</v>
      </c>
      <c r="B33" s="38" t="s">
        <v>39</v>
      </c>
      <c r="C33" s="41" t="s">
        <v>33</v>
      </c>
      <c r="D33" s="39">
        <v>19</v>
      </c>
      <c r="E33" s="40"/>
      <c r="F33" s="37">
        <f t="shared" si="2"/>
        <v>0</v>
      </c>
    </row>
    <row r="34" spans="1:6">
      <c r="A34" s="35">
        <v>2.8</v>
      </c>
      <c r="B34" s="38" t="s">
        <v>35</v>
      </c>
      <c r="C34" s="41" t="s">
        <v>33</v>
      </c>
      <c r="D34" s="39">
        <v>55</v>
      </c>
      <c r="E34" s="40"/>
      <c r="F34" s="37">
        <f t="shared" si="2"/>
        <v>0</v>
      </c>
    </row>
    <row r="35" spans="1:6" ht="29.1">
      <c r="A35" s="35">
        <v>2.9</v>
      </c>
      <c r="B35" s="38" t="s">
        <v>40</v>
      </c>
      <c r="C35" s="36" t="s">
        <v>21</v>
      </c>
      <c r="D35" s="39">
        <v>1</v>
      </c>
      <c r="E35" s="40"/>
      <c r="F35" s="37">
        <f t="shared" si="2"/>
        <v>0</v>
      </c>
    </row>
    <row r="36" spans="1:6" ht="16.5" customHeight="1">
      <c r="A36" s="35"/>
      <c r="B36" s="90" t="s">
        <v>41</v>
      </c>
      <c r="C36" s="90"/>
      <c r="D36" s="90"/>
      <c r="E36" s="90"/>
      <c r="F36" s="48"/>
    </row>
    <row r="37" spans="1:6" ht="29.1">
      <c r="A37" s="49">
        <v>2.1</v>
      </c>
      <c r="B37" s="38" t="s">
        <v>42</v>
      </c>
      <c r="C37" s="41" t="s">
        <v>33</v>
      </c>
      <c r="D37" s="39">
        <v>4</v>
      </c>
      <c r="E37" s="40"/>
      <c r="F37" s="37">
        <f>D37*E37</f>
        <v>0</v>
      </c>
    </row>
    <row r="38" spans="1:6" ht="29.1">
      <c r="A38" s="35">
        <v>2.11</v>
      </c>
      <c r="B38" s="38" t="s">
        <v>43</v>
      </c>
      <c r="C38" s="41" t="s">
        <v>25</v>
      </c>
      <c r="D38" s="39">
        <v>14</v>
      </c>
      <c r="E38" s="40"/>
      <c r="F38" s="37">
        <f t="shared" ref="F38:F64" si="3">D38*E38</f>
        <v>0</v>
      </c>
    </row>
    <row r="39" spans="1:6">
      <c r="A39" s="35">
        <v>2.12</v>
      </c>
      <c r="B39" s="38" t="s">
        <v>44</v>
      </c>
      <c r="C39" s="41" t="s">
        <v>25</v>
      </c>
      <c r="D39" s="39">
        <f>D38</f>
        <v>14</v>
      </c>
      <c r="E39" s="40"/>
      <c r="F39" s="37">
        <f t="shared" si="3"/>
        <v>0</v>
      </c>
    </row>
    <row r="40" spans="1:6" ht="29.1">
      <c r="A40" s="35">
        <v>2.13</v>
      </c>
      <c r="B40" s="38" t="s">
        <v>45</v>
      </c>
      <c r="C40" s="41" t="s">
        <v>25</v>
      </c>
      <c r="D40" s="39">
        <f>D39</f>
        <v>14</v>
      </c>
      <c r="E40" s="40"/>
      <c r="F40" s="37">
        <f t="shared" si="3"/>
        <v>0</v>
      </c>
    </row>
    <row r="41" spans="1:6" ht="29.1">
      <c r="A41" s="35">
        <v>2.14</v>
      </c>
      <c r="B41" s="38" t="s">
        <v>46</v>
      </c>
      <c r="C41" s="41" t="s">
        <v>33</v>
      </c>
      <c r="D41" s="39">
        <v>2</v>
      </c>
      <c r="E41" s="40"/>
      <c r="F41" s="37">
        <f t="shared" si="3"/>
        <v>0</v>
      </c>
    </row>
    <row r="42" spans="1:6" ht="27.75" customHeight="1">
      <c r="A42" s="35">
        <v>2.15</v>
      </c>
      <c r="B42" s="38" t="s">
        <v>47</v>
      </c>
      <c r="C42" s="41" t="s">
        <v>25</v>
      </c>
      <c r="D42" s="39">
        <v>13</v>
      </c>
      <c r="E42" s="40"/>
      <c r="F42" s="37">
        <f t="shared" si="3"/>
        <v>0</v>
      </c>
    </row>
    <row r="43" spans="1:6" ht="43.5" customHeight="1">
      <c r="A43" s="42">
        <v>2.16</v>
      </c>
      <c r="B43" s="38" t="s">
        <v>48</v>
      </c>
      <c r="C43" s="41" t="s">
        <v>25</v>
      </c>
      <c r="D43" s="39">
        <v>12</v>
      </c>
      <c r="E43" s="40"/>
      <c r="F43" s="37">
        <f t="shared" si="3"/>
        <v>0</v>
      </c>
    </row>
    <row r="44" spans="1:6" ht="29.1">
      <c r="A44" s="35">
        <v>2.17</v>
      </c>
      <c r="B44" s="38" t="s">
        <v>49</v>
      </c>
      <c r="C44" s="41" t="s">
        <v>25</v>
      </c>
      <c r="D44" s="39">
        <v>60</v>
      </c>
      <c r="E44" s="40"/>
      <c r="F44" s="37">
        <f t="shared" si="3"/>
        <v>0</v>
      </c>
    </row>
    <row r="45" spans="1:6" ht="29.1">
      <c r="A45" s="35">
        <v>2.1800000000000002</v>
      </c>
      <c r="B45" s="38" t="s">
        <v>50</v>
      </c>
      <c r="C45" s="41" t="s">
        <v>25</v>
      </c>
      <c r="D45" s="39">
        <v>57</v>
      </c>
      <c r="E45" s="40"/>
      <c r="F45" s="37">
        <f t="shared" si="3"/>
        <v>0</v>
      </c>
    </row>
    <row r="46" spans="1:6" ht="41.25" customHeight="1">
      <c r="A46" s="50">
        <v>2.19</v>
      </c>
      <c r="B46" s="38" t="s">
        <v>51</v>
      </c>
      <c r="C46" s="41" t="s">
        <v>25</v>
      </c>
      <c r="D46" s="39">
        <v>9</v>
      </c>
      <c r="E46" s="40"/>
      <c r="F46" s="37">
        <f t="shared" si="3"/>
        <v>0</v>
      </c>
    </row>
    <row r="47" spans="1:6" ht="15" customHeight="1">
      <c r="A47" s="49">
        <v>2.2000000000000002</v>
      </c>
      <c r="B47" s="38" t="s">
        <v>52</v>
      </c>
      <c r="C47" s="41" t="s">
        <v>25</v>
      </c>
      <c r="D47" s="39">
        <v>6</v>
      </c>
      <c r="E47" s="40"/>
      <c r="F47" s="37">
        <f t="shared" si="3"/>
        <v>0</v>
      </c>
    </row>
    <row r="48" spans="1:6" ht="13.5" customHeight="1">
      <c r="A48" s="35">
        <v>2.21</v>
      </c>
      <c r="B48" s="38" t="s">
        <v>53</v>
      </c>
      <c r="C48" s="41" t="s">
        <v>25</v>
      </c>
      <c r="D48" s="39">
        <f>D46+D47</f>
        <v>15</v>
      </c>
      <c r="E48" s="40"/>
      <c r="F48" s="37">
        <f t="shared" si="3"/>
        <v>0</v>
      </c>
    </row>
    <row r="49" spans="1:6" s="1" customFormat="1" ht="12.75" customHeight="1">
      <c r="A49" s="5"/>
      <c r="B49" s="90" t="s">
        <v>54</v>
      </c>
      <c r="C49" s="90"/>
      <c r="D49" s="90"/>
      <c r="E49" s="90"/>
      <c r="F49" s="6"/>
    </row>
    <row r="50" spans="1:6" ht="30.75" customHeight="1">
      <c r="A50" s="51">
        <v>2.2200000000000002</v>
      </c>
      <c r="B50" s="38" t="s">
        <v>55</v>
      </c>
      <c r="C50" s="41" t="s">
        <v>33</v>
      </c>
      <c r="D50" s="39">
        <v>1.5</v>
      </c>
      <c r="E50" s="40"/>
      <c r="F50" s="37">
        <f t="shared" si="3"/>
        <v>0</v>
      </c>
    </row>
    <row r="51" spans="1:6" ht="27.75" customHeight="1">
      <c r="A51" s="35">
        <v>2.23</v>
      </c>
      <c r="B51" s="38" t="s">
        <v>56</v>
      </c>
      <c r="C51" s="36" t="s">
        <v>57</v>
      </c>
      <c r="D51" s="39">
        <v>76</v>
      </c>
      <c r="E51" s="40"/>
      <c r="F51" s="37">
        <f t="shared" si="3"/>
        <v>0</v>
      </c>
    </row>
    <row r="52" spans="1:6" ht="27" customHeight="1">
      <c r="A52" s="35">
        <v>2.2400000000000002</v>
      </c>
      <c r="B52" s="38" t="s">
        <v>58</v>
      </c>
      <c r="C52" s="36" t="s">
        <v>57</v>
      </c>
      <c r="D52" s="39">
        <v>35</v>
      </c>
      <c r="E52" s="40"/>
      <c r="F52" s="37">
        <f t="shared" si="3"/>
        <v>0</v>
      </c>
    </row>
    <row r="53" spans="1:6">
      <c r="A53" s="35">
        <v>2.25</v>
      </c>
      <c r="B53" s="38" t="s">
        <v>59</v>
      </c>
      <c r="C53" s="41" t="s">
        <v>25</v>
      </c>
      <c r="D53" s="39">
        <v>9</v>
      </c>
      <c r="E53" s="40"/>
      <c r="F53" s="37">
        <f t="shared" si="3"/>
        <v>0</v>
      </c>
    </row>
    <row r="54" spans="1:6" s="1" customFormat="1">
      <c r="A54" s="5"/>
      <c r="B54" s="90" t="s">
        <v>60</v>
      </c>
      <c r="C54" s="90"/>
      <c r="D54" s="90"/>
      <c r="E54" s="90"/>
      <c r="F54" s="6"/>
    </row>
    <row r="55" spans="1:6" s="22" customFormat="1" ht="46.5" customHeight="1">
      <c r="A55" s="52">
        <v>2.2599999999999998</v>
      </c>
      <c r="B55" s="53" t="s">
        <v>61</v>
      </c>
      <c r="C55" s="54" t="s">
        <v>62</v>
      </c>
      <c r="D55" s="55">
        <v>2</v>
      </c>
      <c r="E55" s="56"/>
      <c r="F55" s="57">
        <f t="shared" si="3"/>
        <v>0</v>
      </c>
    </row>
    <row r="56" spans="1:6" ht="31.5" customHeight="1">
      <c r="A56" s="49">
        <v>2.27</v>
      </c>
      <c r="B56" s="38" t="s">
        <v>63</v>
      </c>
      <c r="C56" s="41" t="s">
        <v>25</v>
      </c>
      <c r="D56" s="39">
        <v>20</v>
      </c>
      <c r="E56" s="40"/>
      <c r="F56" s="37">
        <f t="shared" si="3"/>
        <v>0</v>
      </c>
    </row>
    <row r="57" spans="1:6">
      <c r="A57" s="35"/>
      <c r="B57" s="90" t="s">
        <v>64</v>
      </c>
      <c r="C57" s="90"/>
      <c r="D57" s="90"/>
      <c r="E57" s="90"/>
      <c r="F57" s="37"/>
    </row>
    <row r="58" spans="1:6" s="23" customFormat="1">
      <c r="A58" s="42">
        <v>2.2799999999999998</v>
      </c>
      <c r="B58" s="58" t="s">
        <v>65</v>
      </c>
      <c r="C58" s="41" t="s">
        <v>33</v>
      </c>
      <c r="D58" s="44">
        <v>2.1</v>
      </c>
      <c r="E58" s="56"/>
      <c r="F58" s="46">
        <f t="shared" si="3"/>
        <v>0</v>
      </c>
    </row>
    <row r="59" spans="1:6" ht="29.1">
      <c r="A59" s="49">
        <v>2.29</v>
      </c>
      <c r="B59" s="38" t="s">
        <v>66</v>
      </c>
      <c r="C59" s="36" t="s">
        <v>57</v>
      </c>
      <c r="D59" s="39">
        <v>78</v>
      </c>
      <c r="E59" s="40"/>
      <c r="F59" s="37">
        <f t="shared" si="3"/>
        <v>0</v>
      </c>
    </row>
    <row r="60" spans="1:6">
      <c r="A60" s="49">
        <v>2.2999999999999998</v>
      </c>
      <c r="B60" s="38" t="s">
        <v>67</v>
      </c>
      <c r="C60" s="36" t="s">
        <v>57</v>
      </c>
      <c r="D60" s="39">
        <v>52</v>
      </c>
      <c r="E60" s="40"/>
      <c r="F60" s="37">
        <f t="shared" si="3"/>
        <v>0</v>
      </c>
    </row>
    <row r="61" spans="1:6" ht="29.1">
      <c r="A61" s="35">
        <v>2.31</v>
      </c>
      <c r="B61" s="38" t="s">
        <v>63</v>
      </c>
      <c r="C61" s="41" t="s">
        <v>25</v>
      </c>
      <c r="D61" s="39">
        <v>33</v>
      </c>
      <c r="E61" s="40"/>
      <c r="F61" s="37">
        <f t="shared" si="3"/>
        <v>0</v>
      </c>
    </row>
    <row r="62" spans="1:6">
      <c r="A62" s="35">
        <v>2.3199999999999998</v>
      </c>
      <c r="B62" s="38" t="s">
        <v>68</v>
      </c>
      <c r="C62" s="36" t="s">
        <v>21</v>
      </c>
      <c r="D62" s="39">
        <v>1</v>
      </c>
      <c r="E62" s="40"/>
      <c r="F62" s="37">
        <f t="shared" si="3"/>
        <v>0</v>
      </c>
    </row>
    <row r="63" spans="1:6">
      <c r="A63" s="35">
        <v>2.33</v>
      </c>
      <c r="B63" s="38" t="s">
        <v>69</v>
      </c>
      <c r="C63" s="36" t="s">
        <v>70</v>
      </c>
      <c r="D63" s="39">
        <v>27</v>
      </c>
      <c r="E63" s="40"/>
      <c r="F63" s="37">
        <f t="shared" si="3"/>
        <v>0</v>
      </c>
    </row>
    <row r="64" spans="1:6">
      <c r="A64" s="35">
        <v>2.34</v>
      </c>
      <c r="B64" s="38" t="s">
        <v>71</v>
      </c>
      <c r="C64" s="41" t="s">
        <v>25</v>
      </c>
      <c r="D64" s="39">
        <v>13</v>
      </c>
      <c r="E64" s="40"/>
      <c r="F64" s="37">
        <f t="shared" si="3"/>
        <v>0</v>
      </c>
    </row>
    <row r="65" spans="1:6" ht="15" thickBot="1">
      <c r="A65" s="24"/>
      <c r="B65" s="100" t="s">
        <v>72</v>
      </c>
      <c r="C65" s="100"/>
      <c r="D65" s="100"/>
      <c r="E65" s="100"/>
      <c r="F65" s="21">
        <f>SUM(F27:F64)</f>
        <v>0</v>
      </c>
    </row>
    <row r="66" spans="1:6" s="1" customFormat="1" ht="15" thickTop="1">
      <c r="A66" s="19">
        <v>3</v>
      </c>
      <c r="B66" s="115" t="s">
        <v>73</v>
      </c>
      <c r="C66" s="116"/>
      <c r="D66" s="116"/>
      <c r="E66" s="116"/>
      <c r="F66" s="11"/>
    </row>
    <row r="67" spans="1:6" s="1" customFormat="1" ht="35.25" customHeight="1">
      <c r="A67" s="5"/>
      <c r="B67" s="97" t="s">
        <v>74</v>
      </c>
      <c r="C67" s="98"/>
      <c r="D67" s="98"/>
      <c r="E67" s="99"/>
      <c r="F67" s="7"/>
    </row>
    <row r="68" spans="1:6" s="33" customFormat="1">
      <c r="A68" s="59">
        <v>3.1</v>
      </c>
      <c r="B68" s="60" t="s">
        <v>75</v>
      </c>
      <c r="C68" s="61" t="s">
        <v>70</v>
      </c>
      <c r="D68" s="62">
        <v>30</v>
      </c>
      <c r="E68" s="63"/>
      <c r="F68" s="64">
        <f>D68*E68</f>
        <v>0</v>
      </c>
    </row>
    <row r="69" spans="1:6" s="1" customFormat="1">
      <c r="A69" s="5"/>
      <c r="B69" s="97" t="s">
        <v>76</v>
      </c>
      <c r="C69" s="98"/>
      <c r="D69" s="98"/>
      <c r="E69" s="99"/>
      <c r="F69" s="7"/>
    </row>
    <row r="70" spans="1:6" s="23" customFormat="1" ht="43.5">
      <c r="A70" s="42">
        <v>3.2</v>
      </c>
      <c r="B70" s="58" t="s">
        <v>77</v>
      </c>
      <c r="C70" s="41" t="s">
        <v>25</v>
      </c>
      <c r="D70" s="44">
        <v>27</v>
      </c>
      <c r="E70" s="45"/>
      <c r="F70" s="46">
        <f>D70*E70</f>
        <v>0</v>
      </c>
    </row>
    <row r="71" spans="1:6">
      <c r="A71" s="35">
        <v>3.3</v>
      </c>
      <c r="B71" s="38" t="s">
        <v>78</v>
      </c>
      <c r="C71" s="41" t="s">
        <v>25</v>
      </c>
      <c r="D71" s="39">
        <v>56</v>
      </c>
      <c r="E71" s="40"/>
      <c r="F71" s="37">
        <f t="shared" ref="F71:F89" si="4">D71*E71</f>
        <v>0</v>
      </c>
    </row>
    <row r="72" spans="1:6" ht="29.1">
      <c r="A72" s="35">
        <v>3.4</v>
      </c>
      <c r="B72" s="38" t="s">
        <v>79</v>
      </c>
      <c r="C72" s="41" t="s">
        <v>25</v>
      </c>
      <c r="D72" s="39">
        <v>57</v>
      </c>
      <c r="E72" s="45"/>
      <c r="F72" s="37">
        <f t="shared" si="4"/>
        <v>0</v>
      </c>
    </row>
    <row r="73" spans="1:6">
      <c r="A73" s="35">
        <v>3.5</v>
      </c>
      <c r="B73" s="38" t="s">
        <v>80</v>
      </c>
      <c r="C73" s="41" t="s">
        <v>25</v>
      </c>
      <c r="D73" s="39">
        <v>65</v>
      </c>
      <c r="E73" s="40"/>
      <c r="F73" s="37">
        <f t="shared" si="4"/>
        <v>0</v>
      </c>
    </row>
    <row r="74" spans="1:6">
      <c r="A74" s="35">
        <v>3.6</v>
      </c>
      <c r="B74" s="38" t="s">
        <v>81</v>
      </c>
      <c r="C74" s="41" t="s">
        <v>25</v>
      </c>
      <c r="D74" s="39">
        <v>46.7</v>
      </c>
      <c r="E74" s="40"/>
      <c r="F74" s="37">
        <f t="shared" si="4"/>
        <v>0</v>
      </c>
    </row>
    <row r="75" spans="1:6" s="1" customFormat="1" ht="15.75" customHeight="1">
      <c r="A75" s="5"/>
      <c r="B75" s="91" t="s">
        <v>82</v>
      </c>
      <c r="C75" s="92"/>
      <c r="D75" s="92"/>
      <c r="E75" s="92"/>
      <c r="F75" s="111"/>
    </row>
    <row r="76" spans="1:6" ht="43.5">
      <c r="A76" s="35">
        <v>3.7</v>
      </c>
      <c r="B76" s="38" t="s">
        <v>83</v>
      </c>
      <c r="C76" s="41" t="s">
        <v>33</v>
      </c>
      <c r="D76" s="39">
        <v>0.62</v>
      </c>
      <c r="E76" s="40"/>
      <c r="F76" s="37">
        <f t="shared" si="4"/>
        <v>0</v>
      </c>
    </row>
    <row r="77" spans="1:6" ht="29.1">
      <c r="A77" s="35">
        <v>3.8</v>
      </c>
      <c r="B77" s="38" t="s">
        <v>84</v>
      </c>
      <c r="C77" s="36" t="s">
        <v>57</v>
      </c>
      <c r="D77" s="39">
        <v>45.68</v>
      </c>
      <c r="E77" s="40"/>
      <c r="F77" s="37">
        <f t="shared" si="4"/>
        <v>0</v>
      </c>
    </row>
    <row r="78" spans="1:6" ht="29.1">
      <c r="A78" s="35">
        <v>3.9</v>
      </c>
      <c r="B78" s="38" t="s">
        <v>85</v>
      </c>
      <c r="C78" s="36" t="s">
        <v>57</v>
      </c>
      <c r="D78" s="39">
        <v>14</v>
      </c>
      <c r="E78" s="40"/>
      <c r="F78" s="37">
        <f t="shared" si="4"/>
        <v>0</v>
      </c>
    </row>
    <row r="79" spans="1:6">
      <c r="A79" s="49">
        <v>3.1</v>
      </c>
      <c r="B79" s="38" t="s">
        <v>86</v>
      </c>
      <c r="C79" s="36" t="s">
        <v>70</v>
      </c>
      <c r="D79" s="39">
        <v>40</v>
      </c>
      <c r="E79" s="40"/>
      <c r="F79" s="37">
        <f t="shared" si="4"/>
        <v>0</v>
      </c>
    </row>
    <row r="80" spans="1:6" s="1" customFormat="1" ht="30.75" customHeight="1">
      <c r="A80" s="8"/>
      <c r="B80" s="97" t="s">
        <v>87</v>
      </c>
      <c r="C80" s="98"/>
      <c r="D80" s="98"/>
      <c r="E80" s="98"/>
      <c r="F80" s="12"/>
    </row>
    <row r="81" spans="1:6" ht="17.25" customHeight="1">
      <c r="A81" s="35">
        <v>3.11</v>
      </c>
      <c r="B81" s="38" t="s">
        <v>88</v>
      </c>
      <c r="C81" s="36" t="s">
        <v>70</v>
      </c>
      <c r="D81" s="39">
        <v>12</v>
      </c>
      <c r="E81" s="40"/>
      <c r="F81" s="37">
        <f t="shared" si="4"/>
        <v>0</v>
      </c>
    </row>
    <row r="82" spans="1:6" ht="17.25" customHeight="1">
      <c r="A82" s="49">
        <v>3.12</v>
      </c>
      <c r="B82" s="38" t="s">
        <v>89</v>
      </c>
      <c r="C82" s="36" t="s">
        <v>70</v>
      </c>
      <c r="D82" s="39">
        <v>22</v>
      </c>
      <c r="E82" s="40"/>
      <c r="F82" s="37">
        <f t="shared" si="4"/>
        <v>0</v>
      </c>
    </row>
    <row r="83" spans="1:6" ht="17.25" customHeight="1">
      <c r="A83" s="49">
        <v>3.13</v>
      </c>
      <c r="B83" s="38" t="s">
        <v>90</v>
      </c>
      <c r="C83" s="36" t="s">
        <v>70</v>
      </c>
      <c r="D83" s="39">
        <v>15</v>
      </c>
      <c r="E83" s="40"/>
      <c r="F83" s="37">
        <f t="shared" si="4"/>
        <v>0</v>
      </c>
    </row>
    <row r="84" spans="1:6" s="1" customFormat="1">
      <c r="A84" s="8"/>
      <c r="B84" s="90" t="s">
        <v>91</v>
      </c>
      <c r="C84" s="90"/>
      <c r="D84" s="90"/>
      <c r="E84" s="2"/>
      <c r="F84" s="6"/>
    </row>
    <row r="85" spans="1:6" ht="57.95">
      <c r="A85" s="50">
        <v>3.14</v>
      </c>
      <c r="B85" s="38" t="s">
        <v>92</v>
      </c>
      <c r="C85" s="41" t="s">
        <v>25</v>
      </c>
      <c r="D85" s="39">
        <v>23</v>
      </c>
      <c r="E85" s="40"/>
      <c r="F85" s="37">
        <f t="shared" si="4"/>
        <v>0</v>
      </c>
    </row>
    <row r="86" spans="1:6" ht="24" customHeight="1">
      <c r="A86" s="49">
        <v>3.15</v>
      </c>
      <c r="B86" s="38" t="s">
        <v>93</v>
      </c>
      <c r="C86" s="36" t="s">
        <v>70</v>
      </c>
      <c r="D86" s="39">
        <v>18</v>
      </c>
      <c r="E86" s="40"/>
      <c r="F86" s="37">
        <f t="shared" si="4"/>
        <v>0</v>
      </c>
    </row>
    <row r="87" spans="1:6" ht="29.1">
      <c r="A87" s="49">
        <v>3.16</v>
      </c>
      <c r="B87" s="38" t="s">
        <v>94</v>
      </c>
      <c r="C87" s="36" t="s">
        <v>70</v>
      </c>
      <c r="D87" s="39">
        <f>D86</f>
        <v>18</v>
      </c>
      <c r="E87" s="40"/>
      <c r="F87" s="37">
        <f t="shared" si="4"/>
        <v>0</v>
      </c>
    </row>
    <row r="88" spans="1:6" s="1" customFormat="1" ht="18" customHeight="1">
      <c r="A88" s="8"/>
      <c r="B88" s="90" t="s">
        <v>95</v>
      </c>
      <c r="C88" s="90"/>
      <c r="D88" s="90"/>
      <c r="E88" s="2"/>
      <c r="F88" s="6"/>
    </row>
    <row r="89" spans="1:6" ht="44.25" customHeight="1">
      <c r="A89" s="49">
        <v>3.17</v>
      </c>
      <c r="B89" s="38" t="s">
        <v>96</v>
      </c>
      <c r="C89" s="36" t="s">
        <v>21</v>
      </c>
      <c r="D89" s="39">
        <v>1</v>
      </c>
      <c r="E89" s="40"/>
      <c r="F89" s="37">
        <f t="shared" si="4"/>
        <v>0</v>
      </c>
    </row>
    <row r="90" spans="1:6" ht="21" customHeight="1" thickBot="1">
      <c r="A90" s="47"/>
      <c r="B90" s="126" t="s">
        <v>6</v>
      </c>
      <c r="C90" s="127"/>
      <c r="D90" s="127"/>
      <c r="E90" s="128"/>
      <c r="F90" s="21">
        <f>SUM(F68:F89)</f>
        <v>0</v>
      </c>
    </row>
    <row r="91" spans="1:6" s="1" customFormat="1" ht="16.5" customHeight="1" thickTop="1">
      <c r="A91" s="19">
        <v>4</v>
      </c>
      <c r="B91" s="94" t="s">
        <v>97</v>
      </c>
      <c r="C91" s="95"/>
      <c r="D91" s="95"/>
      <c r="E91" s="96"/>
      <c r="F91" s="10"/>
    </row>
    <row r="92" spans="1:6" ht="108" customHeight="1">
      <c r="A92" s="35"/>
      <c r="B92" s="91" t="s">
        <v>98</v>
      </c>
      <c r="C92" s="92"/>
      <c r="D92" s="92"/>
      <c r="E92" s="93"/>
      <c r="F92" s="48"/>
    </row>
    <row r="93" spans="1:6" ht="19.5" customHeight="1">
      <c r="A93" s="35">
        <v>4.0999999999999996</v>
      </c>
      <c r="B93" s="38" t="s">
        <v>99</v>
      </c>
      <c r="C93" s="36" t="s">
        <v>100</v>
      </c>
      <c r="D93" s="39">
        <v>1</v>
      </c>
      <c r="E93" s="40"/>
      <c r="F93" s="37">
        <f>D93*E93</f>
        <v>0</v>
      </c>
    </row>
    <row r="94" spans="1:6" ht="19.5" customHeight="1">
      <c r="A94" s="35">
        <v>4.2</v>
      </c>
      <c r="B94" s="38" t="s">
        <v>101</v>
      </c>
      <c r="C94" s="36" t="s">
        <v>100</v>
      </c>
      <c r="D94" s="39">
        <v>4</v>
      </c>
      <c r="E94" s="40"/>
      <c r="F94" s="37">
        <f>D94*E94</f>
        <v>0</v>
      </c>
    </row>
    <row r="95" spans="1:6" ht="19.5" customHeight="1" thickBot="1">
      <c r="A95" s="47"/>
      <c r="B95" s="112" t="s">
        <v>7</v>
      </c>
      <c r="C95" s="113"/>
      <c r="D95" s="113"/>
      <c r="E95" s="114"/>
      <c r="F95" s="21">
        <f>SUM(F93:F94)</f>
        <v>0</v>
      </c>
    </row>
    <row r="96" spans="1:6" s="1" customFormat="1" ht="15" thickTop="1">
      <c r="A96" s="19">
        <v>5</v>
      </c>
      <c r="B96" s="94" t="s">
        <v>102</v>
      </c>
      <c r="C96" s="95"/>
      <c r="D96" s="95"/>
      <c r="E96" s="96"/>
      <c r="F96" s="10"/>
    </row>
    <row r="97" spans="1:6" s="1" customFormat="1">
      <c r="A97" s="5"/>
      <c r="B97" s="97" t="s">
        <v>103</v>
      </c>
      <c r="C97" s="98"/>
      <c r="D97" s="98"/>
      <c r="E97" s="99"/>
      <c r="F97" s="7"/>
    </row>
    <row r="98" spans="1:6" ht="58.5" customHeight="1">
      <c r="A98" s="35">
        <v>5.0999999999999996</v>
      </c>
      <c r="B98" s="58" t="s">
        <v>104</v>
      </c>
      <c r="C98" s="41" t="s">
        <v>25</v>
      </c>
      <c r="D98" s="39">
        <v>20</v>
      </c>
      <c r="E98" s="40"/>
      <c r="F98" s="37">
        <f>D98*E98</f>
        <v>0</v>
      </c>
    </row>
    <row r="99" spans="1:6" ht="43.5">
      <c r="A99" s="35">
        <v>5.2</v>
      </c>
      <c r="B99" s="38" t="s">
        <v>105</v>
      </c>
      <c r="C99" s="41" t="s">
        <v>25</v>
      </c>
      <c r="D99" s="39">
        <v>73</v>
      </c>
      <c r="E99" s="40"/>
      <c r="F99" s="37">
        <f t="shared" ref="F99:F124" si="5">D99*E99</f>
        <v>0</v>
      </c>
    </row>
    <row r="100" spans="1:6" ht="29.1">
      <c r="A100" s="35">
        <v>5.3</v>
      </c>
      <c r="B100" s="38" t="s">
        <v>106</v>
      </c>
      <c r="C100" s="41" t="s">
        <v>25</v>
      </c>
      <c r="D100" s="39">
        <v>48</v>
      </c>
      <c r="E100" s="40"/>
      <c r="F100" s="37">
        <f t="shared" si="5"/>
        <v>0</v>
      </c>
    </row>
    <row r="101" spans="1:6" ht="29.1">
      <c r="A101" s="35">
        <v>5.4</v>
      </c>
      <c r="B101" s="38" t="s">
        <v>107</v>
      </c>
      <c r="C101" s="36" t="s">
        <v>108</v>
      </c>
      <c r="D101" s="39">
        <v>4</v>
      </c>
      <c r="E101" s="40"/>
      <c r="F101" s="37">
        <f t="shared" si="5"/>
        <v>0</v>
      </c>
    </row>
    <row r="102" spans="1:6" s="1" customFormat="1">
      <c r="A102" s="5"/>
      <c r="B102" s="97" t="s">
        <v>109</v>
      </c>
      <c r="C102" s="98"/>
      <c r="D102" s="98"/>
      <c r="E102" s="99"/>
      <c r="F102" s="6"/>
    </row>
    <row r="103" spans="1:6" ht="43.5">
      <c r="A103" s="35">
        <v>5.5</v>
      </c>
      <c r="B103" s="38" t="s">
        <v>110</v>
      </c>
      <c r="C103" s="36" t="s">
        <v>111</v>
      </c>
      <c r="D103" s="39">
        <v>28</v>
      </c>
      <c r="E103" s="40"/>
      <c r="F103" s="37">
        <f t="shared" si="5"/>
        <v>0</v>
      </c>
    </row>
    <row r="104" spans="1:6" ht="57.95">
      <c r="A104" s="35">
        <v>5.6</v>
      </c>
      <c r="B104" s="38" t="s">
        <v>112</v>
      </c>
      <c r="C104" s="36" t="s">
        <v>21</v>
      </c>
      <c r="D104" s="39">
        <v>1</v>
      </c>
      <c r="E104" s="40"/>
      <c r="F104" s="37">
        <f t="shared" si="5"/>
        <v>0</v>
      </c>
    </row>
    <row r="105" spans="1:6" s="1" customFormat="1">
      <c r="A105" s="5"/>
      <c r="B105" s="97" t="s">
        <v>113</v>
      </c>
      <c r="C105" s="98"/>
      <c r="D105" s="98"/>
      <c r="E105" s="98"/>
      <c r="F105" s="12"/>
    </row>
    <row r="106" spans="1:6" ht="57.95">
      <c r="A106" s="35">
        <v>5.7</v>
      </c>
      <c r="B106" s="38" t="s">
        <v>114</v>
      </c>
      <c r="C106" s="36" t="s">
        <v>115</v>
      </c>
      <c r="D106" s="39">
        <v>4</v>
      </c>
      <c r="E106" s="40"/>
      <c r="F106" s="37">
        <f t="shared" si="5"/>
        <v>0</v>
      </c>
    </row>
    <row r="107" spans="1:6" s="1" customFormat="1">
      <c r="A107" s="5"/>
      <c r="B107" s="97" t="s">
        <v>116</v>
      </c>
      <c r="C107" s="98"/>
      <c r="D107" s="98"/>
      <c r="E107" s="99"/>
      <c r="F107" s="6"/>
    </row>
    <row r="108" spans="1:6" ht="43.5">
      <c r="A108" s="35">
        <v>5.8</v>
      </c>
      <c r="B108" s="38" t="s">
        <v>117</v>
      </c>
      <c r="C108" s="36" t="s">
        <v>100</v>
      </c>
      <c r="D108" s="39">
        <v>2</v>
      </c>
      <c r="E108" s="40"/>
      <c r="F108" s="37">
        <f t="shared" si="5"/>
        <v>0</v>
      </c>
    </row>
    <row r="109" spans="1:6" s="1" customFormat="1">
      <c r="A109" s="5"/>
      <c r="B109" s="97" t="s">
        <v>118</v>
      </c>
      <c r="C109" s="98"/>
      <c r="D109" s="98"/>
      <c r="E109" s="99"/>
      <c r="F109" s="6"/>
    </row>
    <row r="110" spans="1:6" ht="29.1">
      <c r="A110" s="35">
        <v>5.9</v>
      </c>
      <c r="B110" s="38" t="s">
        <v>119</v>
      </c>
      <c r="C110" s="36" t="s">
        <v>70</v>
      </c>
      <c r="D110" s="39">
        <v>12</v>
      </c>
      <c r="E110" s="40"/>
      <c r="F110" s="37">
        <f t="shared" si="5"/>
        <v>0</v>
      </c>
    </row>
    <row r="111" spans="1:6" s="1" customFormat="1">
      <c r="A111" s="5"/>
      <c r="B111" s="97" t="s">
        <v>120</v>
      </c>
      <c r="C111" s="98"/>
      <c r="D111" s="98"/>
      <c r="E111" s="99"/>
      <c r="F111" s="6"/>
    </row>
    <row r="112" spans="1:6" ht="43.5">
      <c r="A112" s="35">
        <v>5.0999999999999996</v>
      </c>
      <c r="B112" s="38" t="s">
        <v>121</v>
      </c>
      <c r="C112" s="36" t="s">
        <v>100</v>
      </c>
      <c r="D112" s="39">
        <v>2</v>
      </c>
      <c r="E112" s="40"/>
      <c r="F112" s="37">
        <f t="shared" si="5"/>
        <v>0</v>
      </c>
    </row>
    <row r="113" spans="1:6" ht="29.1">
      <c r="A113" s="35">
        <v>5.1100000000000003</v>
      </c>
      <c r="B113" s="38" t="s">
        <v>122</v>
      </c>
      <c r="C113" s="36" t="s">
        <v>21</v>
      </c>
      <c r="D113" s="39">
        <v>1</v>
      </c>
      <c r="E113" s="40"/>
      <c r="F113" s="37">
        <f t="shared" si="5"/>
        <v>0</v>
      </c>
    </row>
    <row r="114" spans="1:6" s="1" customFormat="1">
      <c r="A114" s="5"/>
      <c r="B114" s="97" t="s">
        <v>123</v>
      </c>
      <c r="C114" s="98"/>
      <c r="D114" s="98"/>
      <c r="E114" s="99"/>
      <c r="F114" s="6"/>
    </row>
    <row r="115" spans="1:6" ht="43.5">
      <c r="A115" s="35">
        <v>5.12</v>
      </c>
      <c r="B115" s="38" t="s">
        <v>124</v>
      </c>
      <c r="C115" s="36" t="s">
        <v>21</v>
      </c>
      <c r="D115" s="39">
        <v>1</v>
      </c>
      <c r="E115" s="40"/>
      <c r="F115" s="37">
        <f t="shared" si="5"/>
        <v>0</v>
      </c>
    </row>
    <row r="116" spans="1:6" ht="58.5" customHeight="1">
      <c r="A116" s="35">
        <v>5.13</v>
      </c>
      <c r="B116" s="38" t="s">
        <v>125</v>
      </c>
      <c r="C116" s="36" t="s">
        <v>21</v>
      </c>
      <c r="D116" s="39">
        <v>1</v>
      </c>
      <c r="E116" s="40"/>
      <c r="F116" s="37">
        <f t="shared" si="5"/>
        <v>0</v>
      </c>
    </row>
    <row r="117" spans="1:6" s="1" customFormat="1">
      <c r="A117" s="5"/>
      <c r="B117" s="97" t="s">
        <v>126</v>
      </c>
      <c r="C117" s="98"/>
      <c r="D117" s="98"/>
      <c r="E117" s="99"/>
      <c r="F117" s="6"/>
    </row>
    <row r="118" spans="1:6" ht="17.25" customHeight="1">
      <c r="A118" s="35">
        <v>5.14</v>
      </c>
      <c r="B118" s="38" t="s">
        <v>127</v>
      </c>
      <c r="C118" s="36" t="s">
        <v>128</v>
      </c>
      <c r="D118" s="39">
        <v>1</v>
      </c>
      <c r="E118" s="40"/>
      <c r="F118" s="37">
        <f t="shared" si="5"/>
        <v>0</v>
      </c>
    </row>
    <row r="119" spans="1:6" ht="20.25" customHeight="1">
      <c r="A119" s="35">
        <v>5.15</v>
      </c>
      <c r="B119" s="38" t="s">
        <v>129</v>
      </c>
      <c r="C119" s="36" t="s">
        <v>21</v>
      </c>
      <c r="D119" s="39">
        <v>1</v>
      </c>
      <c r="E119" s="40"/>
      <c r="F119" s="37">
        <f t="shared" si="5"/>
        <v>0</v>
      </c>
    </row>
    <row r="120" spans="1:6" s="1" customFormat="1">
      <c r="A120" s="5"/>
      <c r="B120" s="97" t="s">
        <v>130</v>
      </c>
      <c r="C120" s="98"/>
      <c r="D120" s="98"/>
      <c r="E120" s="99"/>
      <c r="F120" s="6"/>
    </row>
    <row r="121" spans="1:6" ht="27" customHeight="1">
      <c r="A121" s="35">
        <v>5.16</v>
      </c>
      <c r="B121" s="38" t="s">
        <v>131</v>
      </c>
      <c r="C121" s="36" t="s">
        <v>132</v>
      </c>
      <c r="D121" s="39">
        <v>5</v>
      </c>
      <c r="E121" s="40"/>
      <c r="F121" s="37">
        <f t="shared" si="5"/>
        <v>0</v>
      </c>
    </row>
    <row r="122" spans="1:6" s="1" customFormat="1">
      <c r="A122" s="5"/>
      <c r="B122" s="97" t="s">
        <v>133</v>
      </c>
      <c r="C122" s="98"/>
      <c r="D122" s="98"/>
      <c r="E122" s="99"/>
      <c r="F122" s="6"/>
    </row>
    <row r="123" spans="1:6" ht="45" customHeight="1">
      <c r="A123" s="35">
        <v>5.19</v>
      </c>
      <c r="B123" s="58" t="s">
        <v>134</v>
      </c>
      <c r="C123" s="36" t="s">
        <v>108</v>
      </c>
      <c r="D123" s="39">
        <v>1</v>
      </c>
      <c r="E123" s="40"/>
      <c r="F123" s="37">
        <f t="shared" si="5"/>
        <v>0</v>
      </c>
    </row>
    <row r="124" spans="1:6" ht="69" customHeight="1">
      <c r="A124" s="35">
        <v>5.2</v>
      </c>
      <c r="B124" s="38" t="s">
        <v>135</v>
      </c>
      <c r="C124" s="36" t="s">
        <v>21</v>
      </c>
      <c r="D124" s="39">
        <v>1</v>
      </c>
      <c r="E124" s="40"/>
      <c r="F124" s="37">
        <f t="shared" si="5"/>
        <v>0</v>
      </c>
    </row>
    <row r="125" spans="1:6" ht="15" thickBot="1">
      <c r="A125" s="47"/>
      <c r="B125" s="126" t="s">
        <v>136</v>
      </c>
      <c r="C125" s="127"/>
      <c r="D125" s="127"/>
      <c r="E125" s="128"/>
      <c r="F125" s="21">
        <f>SUM(F98:F124)</f>
        <v>0</v>
      </c>
    </row>
    <row r="126" spans="1:6" ht="15" thickTop="1">
      <c r="A126" s="19">
        <v>6</v>
      </c>
      <c r="B126" s="94" t="s">
        <v>137</v>
      </c>
      <c r="C126" s="95"/>
      <c r="D126" s="95"/>
      <c r="E126" s="96"/>
      <c r="F126" s="25"/>
    </row>
    <row r="127" spans="1:6">
      <c r="A127" s="65"/>
      <c r="B127" s="117" t="s">
        <v>138</v>
      </c>
      <c r="C127" s="118"/>
      <c r="D127" s="118"/>
      <c r="E127" s="119"/>
      <c r="F127" s="66">
        <f t="shared" ref="F127:F136" si="6">(D127*E127)</f>
        <v>0</v>
      </c>
    </row>
    <row r="128" spans="1:6" ht="29.1">
      <c r="A128" s="65">
        <v>6.1</v>
      </c>
      <c r="B128" s="38" t="s">
        <v>139</v>
      </c>
      <c r="C128" s="41" t="s">
        <v>33</v>
      </c>
      <c r="D128" s="44">
        <v>2.29</v>
      </c>
      <c r="E128" s="45"/>
      <c r="F128" s="66">
        <f t="shared" si="6"/>
        <v>0</v>
      </c>
    </row>
    <row r="129" spans="1:6" ht="35.25" customHeight="1">
      <c r="A129" s="65">
        <v>6.1</v>
      </c>
      <c r="B129" s="38" t="s">
        <v>140</v>
      </c>
      <c r="C129" s="41" t="s">
        <v>25</v>
      </c>
      <c r="D129" s="44">
        <v>5.32</v>
      </c>
      <c r="E129" s="45"/>
      <c r="F129" s="66">
        <f t="shared" si="6"/>
        <v>0</v>
      </c>
    </row>
    <row r="130" spans="1:6" ht="18.75" customHeight="1">
      <c r="A130" s="65">
        <v>6.2</v>
      </c>
      <c r="B130" s="38" t="s">
        <v>141</v>
      </c>
      <c r="C130" s="41" t="s">
        <v>25</v>
      </c>
      <c r="D130" s="44">
        <v>5.32</v>
      </c>
      <c r="E130" s="41"/>
      <c r="F130" s="66">
        <f>D130*E130</f>
        <v>0</v>
      </c>
    </row>
    <row r="131" spans="1:6" ht="43.5">
      <c r="A131" s="65">
        <v>6.3</v>
      </c>
      <c r="B131" s="38" t="s">
        <v>142</v>
      </c>
      <c r="C131" s="41" t="s">
        <v>25</v>
      </c>
      <c r="D131" s="44">
        <v>5.32</v>
      </c>
      <c r="E131" s="45"/>
      <c r="F131" s="66">
        <f>(D131*E131)</f>
        <v>0</v>
      </c>
    </row>
    <row r="132" spans="1:6" ht="29.1">
      <c r="A132" s="65">
        <v>6.4</v>
      </c>
      <c r="B132" s="38" t="s">
        <v>143</v>
      </c>
      <c r="C132" s="41" t="s">
        <v>62</v>
      </c>
      <c r="D132" s="44">
        <v>0.95</v>
      </c>
      <c r="E132" s="45"/>
      <c r="F132" s="66">
        <f t="shared" si="6"/>
        <v>0</v>
      </c>
    </row>
    <row r="133" spans="1:6" ht="29.1">
      <c r="A133" s="65">
        <v>6.5</v>
      </c>
      <c r="B133" s="38" t="s">
        <v>144</v>
      </c>
      <c r="C133" s="41" t="s">
        <v>25</v>
      </c>
      <c r="D133" s="44">
        <v>8.9600000000000009</v>
      </c>
      <c r="E133" s="45"/>
      <c r="F133" s="66">
        <f t="shared" si="6"/>
        <v>0</v>
      </c>
    </row>
    <row r="134" spans="1:6">
      <c r="A134" s="65">
        <v>6.6</v>
      </c>
      <c r="B134" s="38" t="s">
        <v>145</v>
      </c>
      <c r="C134" s="41" t="s">
        <v>70</v>
      </c>
      <c r="D134" s="44">
        <v>6.3</v>
      </c>
      <c r="E134" s="45"/>
      <c r="F134" s="66">
        <f t="shared" si="6"/>
        <v>0</v>
      </c>
    </row>
    <row r="135" spans="1:6" ht="29.1">
      <c r="A135" s="65">
        <v>6.7</v>
      </c>
      <c r="B135" s="38" t="s">
        <v>146</v>
      </c>
      <c r="C135" s="41" t="s">
        <v>70</v>
      </c>
      <c r="D135" s="44">
        <v>10</v>
      </c>
      <c r="E135" s="45"/>
      <c r="F135" s="66">
        <f t="shared" si="6"/>
        <v>0</v>
      </c>
    </row>
    <row r="136" spans="1:6" ht="18" customHeight="1">
      <c r="A136" s="65">
        <v>6.8</v>
      </c>
      <c r="B136" s="38" t="s">
        <v>147</v>
      </c>
      <c r="C136" s="41" t="s">
        <v>25</v>
      </c>
      <c r="D136" s="44">
        <v>8.19</v>
      </c>
      <c r="E136" s="45"/>
      <c r="F136" s="66">
        <f t="shared" si="6"/>
        <v>0</v>
      </c>
    </row>
    <row r="137" spans="1:6" ht="21.75" customHeight="1" thickBot="1">
      <c r="A137" s="67"/>
      <c r="B137" s="85" t="s">
        <v>148</v>
      </c>
      <c r="C137" s="85"/>
      <c r="D137" s="85"/>
      <c r="E137" s="85"/>
      <c r="F137" s="34">
        <f>SUM(F128:F136)</f>
        <v>0</v>
      </c>
    </row>
    <row r="138" spans="1:6" ht="16.5" thickTop="1">
      <c r="A138" s="68"/>
      <c r="B138" s="123" t="s">
        <v>149</v>
      </c>
      <c r="C138" s="124"/>
      <c r="D138" s="124"/>
      <c r="E138" s="125"/>
      <c r="F138" s="69"/>
    </row>
    <row r="139" spans="1:6" ht="29.1">
      <c r="A139" s="65">
        <v>6.9</v>
      </c>
      <c r="B139" s="58" t="s">
        <v>150</v>
      </c>
      <c r="C139" s="41" t="s">
        <v>62</v>
      </c>
      <c r="D139" s="41">
        <v>6.2</v>
      </c>
      <c r="E139" s="45"/>
      <c r="F139" s="66">
        <f>(D139*E139)</f>
        <v>0</v>
      </c>
    </row>
    <row r="140" spans="1:6">
      <c r="A140" s="70"/>
      <c r="B140" s="120" t="s">
        <v>151</v>
      </c>
      <c r="C140" s="121"/>
      <c r="D140" s="121"/>
      <c r="E140" s="122"/>
      <c r="F140" s="66"/>
    </row>
    <row r="141" spans="1:6">
      <c r="A141" s="70">
        <v>6.1</v>
      </c>
      <c r="B141" s="38" t="s">
        <v>152</v>
      </c>
      <c r="C141" s="41" t="s">
        <v>153</v>
      </c>
      <c r="D141" s="44">
        <v>60.52</v>
      </c>
      <c r="E141" s="45"/>
      <c r="F141" s="66">
        <f t="shared" ref="F141:F149" si="7">(D141*E141)</f>
        <v>0</v>
      </c>
    </row>
    <row r="142" spans="1:6" ht="29.1">
      <c r="A142" s="70">
        <v>6.11</v>
      </c>
      <c r="B142" s="38" t="s">
        <v>154</v>
      </c>
      <c r="C142" s="41" t="s">
        <v>155</v>
      </c>
      <c r="D142" s="44">
        <v>6.3</v>
      </c>
      <c r="E142" s="45"/>
      <c r="F142" s="66">
        <f t="shared" si="7"/>
        <v>0</v>
      </c>
    </row>
    <row r="143" spans="1:6">
      <c r="A143" s="70"/>
      <c r="B143" s="26" t="s">
        <v>156</v>
      </c>
      <c r="C143" s="41"/>
      <c r="D143" s="44"/>
      <c r="E143" s="45"/>
      <c r="F143" s="66"/>
    </row>
    <row r="144" spans="1:6">
      <c r="A144" s="70">
        <v>6.12</v>
      </c>
      <c r="B144" s="71" t="s">
        <v>157</v>
      </c>
      <c r="C144" s="41" t="s">
        <v>25</v>
      </c>
      <c r="D144" s="44">
        <v>2.04</v>
      </c>
      <c r="E144" s="45"/>
      <c r="F144" s="66">
        <f t="shared" si="7"/>
        <v>0</v>
      </c>
    </row>
    <row r="145" spans="1:6">
      <c r="A145" s="70"/>
      <c r="B145" s="117" t="s">
        <v>158</v>
      </c>
      <c r="C145" s="118"/>
      <c r="D145" s="118"/>
      <c r="E145" s="119"/>
      <c r="F145" s="66"/>
    </row>
    <row r="146" spans="1:6" ht="57.95">
      <c r="A146" s="70">
        <v>6.13</v>
      </c>
      <c r="B146" s="38" t="s">
        <v>159</v>
      </c>
      <c r="C146" s="41" t="s">
        <v>155</v>
      </c>
      <c r="D146" s="44">
        <v>12.4</v>
      </c>
      <c r="E146" s="45"/>
      <c r="F146" s="66">
        <f t="shared" si="7"/>
        <v>0</v>
      </c>
    </row>
    <row r="147" spans="1:6" ht="17.25" customHeight="1">
      <c r="A147" s="70">
        <v>6.14</v>
      </c>
      <c r="B147" s="38" t="s">
        <v>160</v>
      </c>
      <c r="C147" s="41" t="s">
        <v>21</v>
      </c>
      <c r="D147" s="44">
        <v>1</v>
      </c>
      <c r="E147" s="45"/>
      <c r="F147" s="66">
        <f t="shared" si="7"/>
        <v>0</v>
      </c>
    </row>
    <row r="148" spans="1:6" ht="17.25" customHeight="1">
      <c r="A148" s="70">
        <v>6.15</v>
      </c>
      <c r="B148" s="38" t="s">
        <v>161</v>
      </c>
      <c r="C148" s="36" t="s">
        <v>21</v>
      </c>
      <c r="D148" s="44">
        <v>1</v>
      </c>
      <c r="E148" s="45"/>
      <c r="F148" s="66">
        <f t="shared" si="7"/>
        <v>0</v>
      </c>
    </row>
    <row r="149" spans="1:6" ht="29.1">
      <c r="A149" s="70">
        <v>6.16</v>
      </c>
      <c r="B149" s="38" t="s">
        <v>162</v>
      </c>
      <c r="C149" s="36" t="s">
        <v>21</v>
      </c>
      <c r="D149" s="44">
        <v>1</v>
      </c>
      <c r="E149" s="45"/>
      <c r="F149" s="66">
        <f t="shared" si="7"/>
        <v>0</v>
      </c>
    </row>
    <row r="150" spans="1:6" ht="15.75" customHeight="1">
      <c r="A150" s="70">
        <v>6.17</v>
      </c>
      <c r="B150" s="38" t="s">
        <v>163</v>
      </c>
      <c r="C150" s="41" t="s">
        <v>164</v>
      </c>
      <c r="D150" s="44">
        <v>10</v>
      </c>
      <c r="E150" s="45"/>
      <c r="F150" s="66">
        <f>(D150*E150)</f>
        <v>0</v>
      </c>
    </row>
    <row r="151" spans="1:6" ht="18" customHeight="1">
      <c r="A151" s="27"/>
      <c r="B151" s="132" t="s">
        <v>165</v>
      </c>
      <c r="C151" s="132"/>
      <c r="D151" s="132"/>
      <c r="E151" s="132"/>
      <c r="F151" s="28">
        <f>SUM(F139:F150)</f>
        <v>0</v>
      </c>
    </row>
    <row r="152" spans="1:6" s="1" customFormat="1" ht="15" thickBot="1">
      <c r="A152" s="17"/>
      <c r="B152" s="133" t="s">
        <v>166</v>
      </c>
      <c r="C152" s="133"/>
      <c r="D152" s="133"/>
      <c r="E152" s="133"/>
      <c r="F152" s="18">
        <f>F137+F151</f>
        <v>0</v>
      </c>
    </row>
    <row r="153" spans="1:6" ht="15" thickTop="1">
      <c r="A153" s="72"/>
      <c r="B153" s="72"/>
      <c r="C153" s="72"/>
      <c r="D153" s="73"/>
      <c r="E153" s="72"/>
      <c r="F153" s="73"/>
    </row>
  </sheetData>
  <mergeCells count="55">
    <mergeCell ref="B152:E152"/>
    <mergeCell ref="B95:E95"/>
    <mergeCell ref="B66:E66"/>
    <mergeCell ref="B67:E67"/>
    <mergeCell ref="B126:E126"/>
    <mergeCell ref="B145:E145"/>
    <mergeCell ref="B140:E140"/>
    <mergeCell ref="B138:E138"/>
    <mergeCell ref="B127:E127"/>
    <mergeCell ref="B117:E117"/>
    <mergeCell ref="B120:E120"/>
    <mergeCell ref="B122:E122"/>
    <mergeCell ref="B125:E125"/>
    <mergeCell ref="B80:E80"/>
    <mergeCell ref="B91:E91"/>
    <mergeCell ref="B90:E90"/>
    <mergeCell ref="B102:E102"/>
    <mergeCell ref="B105:E105"/>
    <mergeCell ref="B114:E114"/>
    <mergeCell ref="B111:E111"/>
    <mergeCell ref="B109:E109"/>
    <mergeCell ref="B107:E107"/>
    <mergeCell ref="B16:E16"/>
    <mergeCell ref="B25:E25"/>
    <mergeCell ref="B26:E26"/>
    <mergeCell ref="B69:E69"/>
    <mergeCell ref="B75:F75"/>
    <mergeCell ref="A1:F1"/>
    <mergeCell ref="A2:B2"/>
    <mergeCell ref="C2:F2"/>
    <mergeCell ref="B5:E5"/>
    <mergeCell ref="B13:E13"/>
    <mergeCell ref="B4:F4"/>
    <mergeCell ref="B3:F3"/>
    <mergeCell ref="B6:E6"/>
    <mergeCell ref="B7:E7"/>
    <mergeCell ref="B8:E8"/>
    <mergeCell ref="B9:E9"/>
    <mergeCell ref="B11:E11"/>
    <mergeCell ref="B137:E137"/>
    <mergeCell ref="B151:E151"/>
    <mergeCell ref="B10:E10"/>
    <mergeCell ref="A14:F14"/>
    <mergeCell ref="B88:D88"/>
    <mergeCell ref="B84:D84"/>
    <mergeCell ref="B49:E49"/>
    <mergeCell ref="B12:E12"/>
    <mergeCell ref="B92:E92"/>
    <mergeCell ref="B96:E96"/>
    <mergeCell ref="B97:E97"/>
    <mergeCell ref="B36:E36"/>
    <mergeCell ref="B54:E54"/>
    <mergeCell ref="B57:E57"/>
    <mergeCell ref="B65:E65"/>
    <mergeCell ref="B24:E24"/>
  </mergeCells>
  <pageMargins left="0.7" right="0.7" top="0.75" bottom="0.75" header="0.3" footer="0.3"/>
  <pageSetup scale="7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25"/>
  <sheetViews>
    <sheetView view="pageBreakPreview" topLeftCell="A91" zoomScale="90" zoomScaleNormal="90" zoomScaleSheetLayoutView="90" workbookViewId="0">
      <selection activeCell="F124" sqref="F124"/>
    </sheetView>
  </sheetViews>
  <sheetFormatPr defaultColWidth="9" defaultRowHeight="14.45"/>
  <cols>
    <col min="1" max="1" width="5.85546875" style="20" customWidth="1"/>
    <col min="2" max="2" width="56.42578125" style="20" customWidth="1"/>
    <col min="3" max="3" width="8" style="20" customWidth="1"/>
    <col min="4" max="4" width="9.5703125" style="29" customWidth="1"/>
    <col min="5" max="5" width="12.85546875" style="20" customWidth="1"/>
    <col min="6" max="6" width="15.140625" style="29" customWidth="1"/>
    <col min="7" max="16384" width="9" style="20"/>
  </cols>
  <sheetData>
    <row r="1" spans="1:6" s="30" customFormat="1" ht="18.600000000000001" customHeight="1" thickTop="1">
      <c r="A1" s="101" t="s">
        <v>167</v>
      </c>
      <c r="B1" s="102"/>
      <c r="C1" s="102"/>
      <c r="D1" s="102"/>
      <c r="E1" s="102"/>
      <c r="F1" s="103"/>
    </row>
    <row r="2" spans="1:6" s="30" customFormat="1" ht="39.950000000000003" customHeight="1">
      <c r="A2" s="104" t="s">
        <v>1</v>
      </c>
      <c r="B2" s="105"/>
      <c r="C2" s="106"/>
      <c r="D2" s="106"/>
      <c r="E2" s="106"/>
      <c r="F2" s="107"/>
    </row>
    <row r="3" spans="1:6">
      <c r="A3" s="35"/>
      <c r="B3" s="108" t="s">
        <v>168</v>
      </c>
      <c r="C3" s="108"/>
      <c r="D3" s="108"/>
      <c r="E3" s="108"/>
      <c r="F3" s="109"/>
    </row>
    <row r="4" spans="1:6">
      <c r="A4" s="35"/>
      <c r="B4" s="108" t="s">
        <v>3</v>
      </c>
      <c r="C4" s="108"/>
      <c r="D4" s="108"/>
      <c r="E4" s="108"/>
      <c r="F4" s="109"/>
    </row>
    <row r="5" spans="1:6">
      <c r="A5" s="35">
        <v>1</v>
      </c>
      <c r="B5" s="86" t="s">
        <v>4</v>
      </c>
      <c r="C5" s="86"/>
      <c r="D5" s="86"/>
      <c r="E5" s="86"/>
      <c r="F5" s="37">
        <f>F23</f>
        <v>0</v>
      </c>
    </row>
    <row r="6" spans="1:6">
      <c r="A6" s="35">
        <v>2</v>
      </c>
      <c r="B6" s="86" t="s">
        <v>5</v>
      </c>
      <c r="C6" s="86"/>
      <c r="D6" s="86"/>
      <c r="E6" s="86"/>
      <c r="F6" s="37">
        <f>F64</f>
        <v>0</v>
      </c>
    </row>
    <row r="7" spans="1:6">
      <c r="A7" s="35">
        <v>3</v>
      </c>
      <c r="B7" s="86" t="s">
        <v>6</v>
      </c>
      <c r="C7" s="86"/>
      <c r="D7" s="86"/>
      <c r="E7" s="86"/>
      <c r="F7" s="37">
        <f>F89</f>
        <v>0</v>
      </c>
    </row>
    <row r="8" spans="1:6">
      <c r="A8" s="35">
        <v>4</v>
      </c>
      <c r="B8" s="86" t="s">
        <v>7</v>
      </c>
      <c r="C8" s="86"/>
      <c r="D8" s="86"/>
      <c r="E8" s="86"/>
      <c r="F8" s="37">
        <f>F94</f>
        <v>0</v>
      </c>
    </row>
    <row r="9" spans="1:6">
      <c r="A9" s="35">
        <v>5</v>
      </c>
      <c r="B9" s="86" t="s">
        <v>8</v>
      </c>
      <c r="C9" s="86"/>
      <c r="D9" s="86"/>
      <c r="E9" s="86"/>
      <c r="F9" s="37">
        <f>F124</f>
        <v>0</v>
      </c>
    </row>
    <row r="10" spans="1:6" s="1" customFormat="1">
      <c r="A10" s="5"/>
      <c r="B10" s="108" t="s">
        <v>10</v>
      </c>
      <c r="C10" s="108"/>
      <c r="D10" s="108"/>
      <c r="E10" s="108"/>
      <c r="F10" s="6">
        <f>SUM(F5:F9)</f>
        <v>0</v>
      </c>
    </row>
    <row r="11" spans="1:6">
      <c r="A11" s="35"/>
      <c r="B11" s="86" t="s">
        <v>11</v>
      </c>
      <c r="C11" s="86"/>
      <c r="D11" s="86"/>
      <c r="E11" s="86"/>
      <c r="F11" s="37">
        <f>0.18*F10</f>
        <v>0</v>
      </c>
    </row>
    <row r="12" spans="1:6">
      <c r="A12" s="35"/>
      <c r="B12" s="108" t="s">
        <v>12</v>
      </c>
      <c r="C12" s="108"/>
      <c r="D12" s="108"/>
      <c r="E12" s="108"/>
      <c r="F12" s="6">
        <f>SUM(F10:F11)</f>
        <v>0</v>
      </c>
    </row>
    <row r="13" spans="1:6" ht="15" thickBot="1">
      <c r="A13" s="87"/>
      <c r="B13" s="88"/>
      <c r="C13" s="88"/>
      <c r="D13" s="88"/>
      <c r="E13" s="88"/>
      <c r="F13" s="89"/>
    </row>
    <row r="14" spans="1:6" s="1" customFormat="1" ht="16.5" customHeight="1" thickTop="1">
      <c r="A14" s="13" t="s">
        <v>13</v>
      </c>
      <c r="B14" s="14" t="s">
        <v>14</v>
      </c>
      <c r="C14" s="14" t="s">
        <v>15</v>
      </c>
      <c r="D14" s="15" t="s">
        <v>16</v>
      </c>
      <c r="E14" s="14" t="s">
        <v>17</v>
      </c>
      <c r="F14" s="16" t="s">
        <v>18</v>
      </c>
    </row>
    <row r="15" spans="1:6" s="1" customFormat="1">
      <c r="A15" s="5">
        <v>1</v>
      </c>
      <c r="B15" s="90" t="s">
        <v>169</v>
      </c>
      <c r="C15" s="90"/>
      <c r="D15" s="90"/>
      <c r="E15" s="90"/>
      <c r="F15" s="7"/>
    </row>
    <row r="16" spans="1:6" s="32" customFormat="1" ht="29.1">
      <c r="A16" s="74">
        <v>1.1000000000000001</v>
      </c>
      <c r="B16" s="75" t="s">
        <v>20</v>
      </c>
      <c r="C16" s="76" t="s">
        <v>21</v>
      </c>
      <c r="D16" s="77">
        <v>0</v>
      </c>
      <c r="E16" s="78">
        <v>0</v>
      </c>
      <c r="F16" s="79">
        <f t="shared" ref="F16:F22" si="0">D16*E16</f>
        <v>0</v>
      </c>
    </row>
    <row r="17" spans="1:6">
      <c r="A17" s="35">
        <v>1.2</v>
      </c>
      <c r="B17" s="38" t="s">
        <v>22</v>
      </c>
      <c r="C17" s="36" t="s">
        <v>21</v>
      </c>
      <c r="D17" s="39">
        <v>0</v>
      </c>
      <c r="E17" s="40">
        <v>0</v>
      </c>
      <c r="F17" s="37">
        <f t="shared" si="0"/>
        <v>0</v>
      </c>
    </row>
    <row r="18" spans="1:6" ht="32.25" customHeight="1">
      <c r="A18" s="35">
        <v>1.3</v>
      </c>
      <c r="B18" s="38" t="s">
        <v>23</v>
      </c>
      <c r="C18" s="36" t="s">
        <v>21</v>
      </c>
      <c r="D18" s="39">
        <v>1</v>
      </c>
      <c r="E18" s="40"/>
      <c r="F18" s="37">
        <f t="shared" si="0"/>
        <v>0</v>
      </c>
    </row>
    <row r="19" spans="1:6" ht="29.1">
      <c r="A19" s="35">
        <v>1.4</v>
      </c>
      <c r="B19" s="38" t="s">
        <v>24</v>
      </c>
      <c r="C19" s="41" t="s">
        <v>25</v>
      </c>
      <c r="D19" s="39">
        <v>110.9</v>
      </c>
      <c r="E19" s="40"/>
      <c r="F19" s="37">
        <f t="shared" si="0"/>
        <v>0</v>
      </c>
    </row>
    <row r="20" spans="1:6" ht="29.1">
      <c r="A20" s="35">
        <v>1.5</v>
      </c>
      <c r="B20" s="38" t="s">
        <v>26</v>
      </c>
      <c r="C20" s="41" t="s">
        <v>25</v>
      </c>
      <c r="D20" s="39">
        <f>D19</f>
        <v>110.9</v>
      </c>
      <c r="E20" s="40"/>
      <c r="F20" s="37">
        <f t="shared" si="0"/>
        <v>0</v>
      </c>
    </row>
    <row r="21" spans="1:6" ht="18.75" customHeight="1">
      <c r="A21" s="35">
        <v>1.6</v>
      </c>
      <c r="B21" s="38" t="s">
        <v>27</v>
      </c>
      <c r="C21" s="36" t="s">
        <v>21</v>
      </c>
      <c r="D21" s="39">
        <v>1</v>
      </c>
      <c r="E21" s="40"/>
      <c r="F21" s="37">
        <f t="shared" si="0"/>
        <v>0</v>
      </c>
    </row>
    <row r="22" spans="1:6" s="31" customFormat="1" ht="43.5" customHeight="1">
      <c r="A22" s="51">
        <v>1.7</v>
      </c>
      <c r="B22" s="43" t="s">
        <v>28</v>
      </c>
      <c r="C22" s="80" t="s">
        <v>21</v>
      </c>
      <c r="D22" s="55">
        <v>1</v>
      </c>
      <c r="E22" s="56"/>
      <c r="F22" s="57">
        <f t="shared" si="0"/>
        <v>0</v>
      </c>
    </row>
    <row r="23" spans="1:6" ht="23.25" customHeight="1" thickBot="1">
      <c r="A23" s="47"/>
      <c r="B23" s="100" t="s">
        <v>29</v>
      </c>
      <c r="C23" s="100"/>
      <c r="D23" s="100"/>
      <c r="E23" s="100"/>
      <c r="F23" s="21">
        <f>SUM(F16:F22)</f>
        <v>0</v>
      </c>
    </row>
    <row r="24" spans="1:6" s="1" customFormat="1" ht="15" thickTop="1">
      <c r="A24" s="19">
        <v>2</v>
      </c>
      <c r="B24" s="110" t="s">
        <v>30</v>
      </c>
      <c r="C24" s="110"/>
      <c r="D24" s="110"/>
      <c r="E24" s="110"/>
      <c r="F24" s="10"/>
    </row>
    <row r="25" spans="1:6">
      <c r="A25" s="35"/>
      <c r="B25" s="90" t="s">
        <v>31</v>
      </c>
      <c r="C25" s="90"/>
      <c r="D25" s="90"/>
      <c r="E25" s="90"/>
      <c r="F25" s="48"/>
    </row>
    <row r="26" spans="1:6" ht="29.1">
      <c r="A26" s="35">
        <v>2.1</v>
      </c>
      <c r="B26" s="38" t="s">
        <v>32</v>
      </c>
      <c r="C26" s="41" t="s">
        <v>33</v>
      </c>
      <c r="D26" s="39">
        <v>13</v>
      </c>
      <c r="E26" s="40"/>
      <c r="F26" s="37">
        <f>D26*E26</f>
        <v>0</v>
      </c>
    </row>
    <row r="27" spans="1:6" ht="17.25" customHeight="1">
      <c r="A27" s="35">
        <v>2.2000000000000002</v>
      </c>
      <c r="B27" s="38" t="s">
        <v>34</v>
      </c>
      <c r="C27" s="41" t="s">
        <v>33</v>
      </c>
      <c r="D27" s="39">
        <v>4</v>
      </c>
      <c r="E27" s="40"/>
      <c r="F27" s="37">
        <f t="shared" ref="F27:F34" si="1">D27*E27</f>
        <v>0</v>
      </c>
    </row>
    <row r="28" spans="1:6" ht="17.25" customHeight="1">
      <c r="A28" s="35">
        <v>2.2999999999999998</v>
      </c>
      <c r="B28" s="38" t="s">
        <v>35</v>
      </c>
      <c r="C28" s="41" t="s">
        <v>33</v>
      </c>
      <c r="D28" s="39">
        <v>5</v>
      </c>
      <c r="E28" s="40"/>
      <c r="F28" s="37">
        <f t="shared" si="1"/>
        <v>0</v>
      </c>
    </row>
    <row r="29" spans="1:6" ht="29.1">
      <c r="A29" s="35">
        <v>2.4</v>
      </c>
      <c r="B29" s="38" t="s">
        <v>36</v>
      </c>
      <c r="C29" s="41" t="s">
        <v>33</v>
      </c>
      <c r="D29" s="39">
        <v>32</v>
      </c>
      <c r="E29" s="40"/>
      <c r="F29" s="37">
        <f t="shared" si="1"/>
        <v>0</v>
      </c>
    </row>
    <row r="30" spans="1:6" ht="15.75" customHeight="1">
      <c r="A30" s="35">
        <v>2.5</v>
      </c>
      <c r="B30" s="38" t="s">
        <v>37</v>
      </c>
      <c r="C30" s="41" t="s">
        <v>33</v>
      </c>
      <c r="D30" s="39">
        <v>32</v>
      </c>
      <c r="E30" s="40"/>
      <c r="F30" s="37">
        <f t="shared" si="1"/>
        <v>0</v>
      </c>
    </row>
    <row r="31" spans="1:6" ht="15.75" customHeight="1">
      <c r="A31" s="35">
        <v>2.6</v>
      </c>
      <c r="B31" s="38" t="s">
        <v>38</v>
      </c>
      <c r="C31" s="41" t="s">
        <v>33</v>
      </c>
      <c r="D31" s="39">
        <v>11</v>
      </c>
      <c r="E31" s="40"/>
      <c r="F31" s="37">
        <f t="shared" si="1"/>
        <v>0</v>
      </c>
    </row>
    <row r="32" spans="1:6" s="31" customFormat="1" ht="29.1">
      <c r="A32" s="81">
        <v>2.7</v>
      </c>
      <c r="B32" s="43" t="s">
        <v>39</v>
      </c>
      <c r="C32" s="80" t="s">
        <v>33</v>
      </c>
      <c r="D32" s="82">
        <v>19</v>
      </c>
      <c r="E32" s="83"/>
      <c r="F32" s="84">
        <f t="shared" si="1"/>
        <v>0</v>
      </c>
    </row>
    <row r="33" spans="1:6">
      <c r="A33" s="35">
        <v>2.8</v>
      </c>
      <c r="B33" s="38" t="s">
        <v>35</v>
      </c>
      <c r="C33" s="41" t="s">
        <v>33</v>
      </c>
      <c r="D33" s="39">
        <v>55</v>
      </c>
      <c r="E33" s="40"/>
      <c r="F33" s="37">
        <f t="shared" si="1"/>
        <v>0</v>
      </c>
    </row>
    <row r="34" spans="1:6" ht="29.1">
      <c r="A34" s="35">
        <v>2.9</v>
      </c>
      <c r="B34" s="38" t="s">
        <v>40</v>
      </c>
      <c r="C34" s="36" t="s">
        <v>21</v>
      </c>
      <c r="D34" s="39">
        <v>1</v>
      </c>
      <c r="E34" s="40"/>
      <c r="F34" s="37">
        <f t="shared" si="1"/>
        <v>0</v>
      </c>
    </row>
    <row r="35" spans="1:6" ht="16.5" customHeight="1">
      <c r="A35" s="35"/>
      <c r="B35" s="90" t="s">
        <v>41</v>
      </c>
      <c r="C35" s="90"/>
      <c r="D35" s="90"/>
      <c r="E35" s="90"/>
      <c r="F35" s="48"/>
    </row>
    <row r="36" spans="1:6" ht="29.1">
      <c r="A36" s="49">
        <v>2.1</v>
      </c>
      <c r="B36" s="38" t="s">
        <v>42</v>
      </c>
      <c r="C36" s="41" t="s">
        <v>33</v>
      </c>
      <c r="D36" s="39">
        <v>2</v>
      </c>
      <c r="E36" s="40"/>
      <c r="F36" s="37">
        <f>D36*E36</f>
        <v>0</v>
      </c>
    </row>
    <row r="37" spans="1:6" ht="29.1">
      <c r="A37" s="35">
        <v>2.11</v>
      </c>
      <c r="B37" s="38" t="s">
        <v>43</v>
      </c>
      <c r="C37" s="41" t="s">
        <v>25</v>
      </c>
      <c r="D37" s="39">
        <v>15</v>
      </c>
      <c r="E37" s="40"/>
      <c r="F37" s="37">
        <f t="shared" ref="F37:F63" si="2">D37*E37</f>
        <v>0</v>
      </c>
    </row>
    <row r="38" spans="1:6">
      <c r="A38" s="35">
        <v>2.12</v>
      </c>
      <c r="B38" s="38" t="s">
        <v>44</v>
      </c>
      <c r="C38" s="41" t="s">
        <v>25</v>
      </c>
      <c r="D38" s="39">
        <f>D37</f>
        <v>15</v>
      </c>
      <c r="E38" s="40"/>
      <c r="F38" s="37">
        <f t="shared" si="2"/>
        <v>0</v>
      </c>
    </row>
    <row r="39" spans="1:6" ht="29.1">
      <c r="A39" s="35">
        <v>2.13</v>
      </c>
      <c r="B39" s="38" t="s">
        <v>45</v>
      </c>
      <c r="C39" s="41" t="s">
        <v>25</v>
      </c>
      <c r="D39" s="39">
        <f>D38</f>
        <v>15</v>
      </c>
      <c r="E39" s="40"/>
      <c r="F39" s="37">
        <f t="shared" si="2"/>
        <v>0</v>
      </c>
    </row>
    <row r="40" spans="1:6" ht="29.1">
      <c r="A40" s="35">
        <v>2.14</v>
      </c>
      <c r="B40" s="38" t="s">
        <v>46</v>
      </c>
      <c r="C40" s="41" t="s">
        <v>33</v>
      </c>
      <c r="D40" s="39">
        <v>2</v>
      </c>
      <c r="E40" s="40"/>
      <c r="F40" s="37">
        <f t="shared" si="2"/>
        <v>0</v>
      </c>
    </row>
    <row r="41" spans="1:6" ht="27.75" customHeight="1">
      <c r="A41" s="35">
        <v>2.15</v>
      </c>
      <c r="B41" s="38" t="s">
        <v>47</v>
      </c>
      <c r="C41" s="41" t="s">
        <v>25</v>
      </c>
      <c r="D41" s="39">
        <v>14</v>
      </c>
      <c r="E41" s="40"/>
      <c r="F41" s="37">
        <f t="shared" si="2"/>
        <v>0</v>
      </c>
    </row>
    <row r="42" spans="1:6" ht="43.5" customHeight="1">
      <c r="A42" s="35">
        <v>2.16</v>
      </c>
      <c r="B42" s="38" t="s">
        <v>48</v>
      </c>
      <c r="C42" s="41" t="s">
        <v>25</v>
      </c>
      <c r="D42" s="39">
        <v>14</v>
      </c>
      <c r="E42" s="40"/>
      <c r="F42" s="37">
        <f t="shared" si="2"/>
        <v>0</v>
      </c>
    </row>
    <row r="43" spans="1:6" ht="29.1">
      <c r="A43" s="35">
        <v>2.17</v>
      </c>
      <c r="B43" s="38" t="s">
        <v>49</v>
      </c>
      <c r="C43" s="41" t="s">
        <v>25</v>
      </c>
      <c r="D43" s="39">
        <v>68</v>
      </c>
      <c r="E43" s="40"/>
      <c r="F43" s="37">
        <f t="shared" si="2"/>
        <v>0</v>
      </c>
    </row>
    <row r="44" spans="1:6" ht="29.1">
      <c r="A44" s="35">
        <v>2.1800000000000002</v>
      </c>
      <c r="B44" s="38" t="s">
        <v>50</v>
      </c>
      <c r="C44" s="41" t="s">
        <v>25</v>
      </c>
      <c r="D44" s="39">
        <v>57</v>
      </c>
      <c r="E44" s="40"/>
      <c r="F44" s="37">
        <f t="shared" si="2"/>
        <v>0</v>
      </c>
    </row>
    <row r="45" spans="1:6" ht="41.25" customHeight="1">
      <c r="A45" s="50">
        <v>2.19</v>
      </c>
      <c r="B45" s="38" t="s">
        <v>51</v>
      </c>
      <c r="C45" s="41" t="s">
        <v>25</v>
      </c>
      <c r="D45" s="44">
        <v>9</v>
      </c>
      <c r="E45" s="40"/>
      <c r="F45" s="37">
        <f t="shared" si="2"/>
        <v>0</v>
      </c>
    </row>
    <row r="46" spans="1:6" ht="15" customHeight="1">
      <c r="A46" s="49">
        <v>2.2000000000000002</v>
      </c>
      <c r="B46" s="38" t="s">
        <v>52</v>
      </c>
      <c r="C46" s="41" t="s">
        <v>25</v>
      </c>
      <c r="D46" s="39">
        <v>6</v>
      </c>
      <c r="E46" s="40"/>
      <c r="F46" s="37">
        <f t="shared" si="2"/>
        <v>0</v>
      </c>
    </row>
    <row r="47" spans="1:6" ht="13.5" customHeight="1">
      <c r="A47" s="35">
        <v>2.21</v>
      </c>
      <c r="B47" s="38" t="s">
        <v>53</v>
      </c>
      <c r="C47" s="41" t="s">
        <v>25</v>
      </c>
      <c r="D47" s="39">
        <f>D45+D46</f>
        <v>15</v>
      </c>
      <c r="E47" s="40"/>
      <c r="F47" s="37">
        <f t="shared" si="2"/>
        <v>0</v>
      </c>
    </row>
    <row r="48" spans="1:6" s="1" customFormat="1" ht="12.75" customHeight="1">
      <c r="A48" s="5"/>
      <c r="B48" s="90" t="s">
        <v>54</v>
      </c>
      <c r="C48" s="90"/>
      <c r="D48" s="90"/>
      <c r="E48" s="90"/>
      <c r="F48" s="6"/>
    </row>
    <row r="49" spans="1:6" ht="30.75" customHeight="1">
      <c r="A49" s="51">
        <v>2.2200000000000002</v>
      </c>
      <c r="B49" s="38" t="s">
        <v>55</v>
      </c>
      <c r="C49" s="41" t="s">
        <v>33</v>
      </c>
      <c r="D49" s="39">
        <v>1.5</v>
      </c>
      <c r="E49" s="40"/>
      <c r="F49" s="37">
        <f t="shared" si="2"/>
        <v>0</v>
      </c>
    </row>
    <row r="50" spans="1:6" ht="27.75" customHeight="1">
      <c r="A50" s="51">
        <v>2.23</v>
      </c>
      <c r="B50" s="38" t="s">
        <v>56</v>
      </c>
      <c r="C50" s="36" t="s">
        <v>57</v>
      </c>
      <c r="D50" s="39">
        <v>76</v>
      </c>
      <c r="E50" s="40"/>
      <c r="F50" s="37">
        <f t="shared" si="2"/>
        <v>0</v>
      </c>
    </row>
    <row r="51" spans="1:6" ht="27" customHeight="1">
      <c r="A51" s="51">
        <v>2.2400000000000002</v>
      </c>
      <c r="B51" s="38" t="s">
        <v>58</v>
      </c>
      <c r="C51" s="36" t="s">
        <v>57</v>
      </c>
      <c r="D51" s="39">
        <v>35</v>
      </c>
      <c r="E51" s="40"/>
      <c r="F51" s="37">
        <f t="shared" si="2"/>
        <v>0</v>
      </c>
    </row>
    <row r="52" spans="1:6">
      <c r="A52" s="51">
        <v>2.25</v>
      </c>
      <c r="B52" s="38" t="s">
        <v>59</v>
      </c>
      <c r="C52" s="41" t="s">
        <v>25</v>
      </c>
      <c r="D52" s="39">
        <v>9</v>
      </c>
      <c r="E52" s="40"/>
      <c r="F52" s="37">
        <f t="shared" si="2"/>
        <v>0</v>
      </c>
    </row>
    <row r="53" spans="1:6" s="1" customFormat="1">
      <c r="A53" s="5"/>
      <c r="B53" s="90" t="s">
        <v>60</v>
      </c>
      <c r="C53" s="90"/>
      <c r="D53" s="90"/>
      <c r="E53" s="90"/>
      <c r="F53" s="6"/>
    </row>
    <row r="54" spans="1:6" s="22" customFormat="1" ht="46.5" customHeight="1">
      <c r="A54" s="52">
        <v>2.2599999999999998</v>
      </c>
      <c r="B54" s="53" t="s">
        <v>61</v>
      </c>
      <c r="C54" s="54" t="s">
        <v>62</v>
      </c>
      <c r="D54" s="55">
        <v>2</v>
      </c>
      <c r="E54" s="56"/>
      <c r="F54" s="57">
        <f t="shared" si="2"/>
        <v>0</v>
      </c>
    </row>
    <row r="55" spans="1:6" ht="31.5" customHeight="1">
      <c r="A55" s="49">
        <v>2.27</v>
      </c>
      <c r="B55" s="38" t="s">
        <v>63</v>
      </c>
      <c r="C55" s="41" t="s">
        <v>25</v>
      </c>
      <c r="D55" s="39">
        <v>20</v>
      </c>
      <c r="E55" s="40"/>
      <c r="F55" s="37">
        <f t="shared" si="2"/>
        <v>0</v>
      </c>
    </row>
    <row r="56" spans="1:6">
      <c r="A56" s="35"/>
      <c r="B56" s="90" t="s">
        <v>64</v>
      </c>
      <c r="C56" s="90"/>
      <c r="D56" s="90"/>
      <c r="E56" s="90"/>
      <c r="F56" s="37"/>
    </row>
    <row r="57" spans="1:6" s="23" customFormat="1">
      <c r="A57" s="42">
        <v>2.2799999999999998</v>
      </c>
      <c r="B57" s="58" t="s">
        <v>65</v>
      </c>
      <c r="C57" s="41" t="s">
        <v>33</v>
      </c>
      <c r="D57" s="44">
        <v>2.1</v>
      </c>
      <c r="E57" s="56"/>
      <c r="F57" s="46">
        <f t="shared" si="2"/>
        <v>0</v>
      </c>
    </row>
    <row r="58" spans="1:6" ht="29.1">
      <c r="A58" s="49">
        <v>2.29</v>
      </c>
      <c r="B58" s="38" t="s">
        <v>66</v>
      </c>
      <c r="C58" s="36" t="s">
        <v>57</v>
      </c>
      <c r="D58" s="39">
        <v>78</v>
      </c>
      <c r="E58" s="40"/>
      <c r="F58" s="37">
        <f t="shared" si="2"/>
        <v>0</v>
      </c>
    </row>
    <row r="59" spans="1:6">
      <c r="A59" s="49">
        <v>2.2999999999999998</v>
      </c>
      <c r="B59" s="38" t="s">
        <v>67</v>
      </c>
      <c r="C59" s="36" t="s">
        <v>57</v>
      </c>
      <c r="D59" s="39">
        <v>52</v>
      </c>
      <c r="E59" s="40"/>
      <c r="F59" s="37">
        <f t="shared" si="2"/>
        <v>0</v>
      </c>
    </row>
    <row r="60" spans="1:6" ht="29.1">
      <c r="A60" s="49">
        <v>2.31</v>
      </c>
      <c r="B60" s="38" t="s">
        <v>170</v>
      </c>
      <c r="C60" s="41" t="s">
        <v>25</v>
      </c>
      <c r="D60" s="44">
        <v>33</v>
      </c>
      <c r="E60" s="45"/>
      <c r="F60" s="46">
        <f t="shared" si="2"/>
        <v>0</v>
      </c>
    </row>
    <row r="61" spans="1:6">
      <c r="A61" s="50">
        <v>2.3199999999999998</v>
      </c>
      <c r="B61" s="38" t="s">
        <v>68</v>
      </c>
      <c r="C61" s="36" t="s">
        <v>21</v>
      </c>
      <c r="D61" s="39">
        <v>1</v>
      </c>
      <c r="E61" s="40"/>
      <c r="F61" s="37">
        <f t="shared" si="2"/>
        <v>0</v>
      </c>
    </row>
    <row r="62" spans="1:6">
      <c r="A62" s="49">
        <v>2.33</v>
      </c>
      <c r="B62" s="38" t="s">
        <v>69</v>
      </c>
      <c r="C62" s="36" t="s">
        <v>70</v>
      </c>
      <c r="D62" s="39">
        <v>27</v>
      </c>
      <c r="E62" s="40"/>
      <c r="F62" s="37">
        <f t="shared" si="2"/>
        <v>0</v>
      </c>
    </row>
    <row r="63" spans="1:6">
      <c r="A63" s="49">
        <v>2.34</v>
      </c>
      <c r="B63" s="38" t="s">
        <v>71</v>
      </c>
      <c r="C63" s="41" t="s">
        <v>25</v>
      </c>
      <c r="D63" s="39">
        <v>13</v>
      </c>
      <c r="E63" s="40"/>
      <c r="F63" s="37">
        <f t="shared" si="2"/>
        <v>0</v>
      </c>
    </row>
    <row r="64" spans="1:6" ht="15" thickBot="1">
      <c r="A64" s="24"/>
      <c r="B64" s="100" t="s">
        <v>72</v>
      </c>
      <c r="C64" s="100"/>
      <c r="D64" s="100"/>
      <c r="E64" s="100"/>
      <c r="F64" s="21">
        <f>SUM(F26:F63)</f>
        <v>0</v>
      </c>
    </row>
    <row r="65" spans="1:6" s="1" customFormat="1" ht="15" thickTop="1">
      <c r="A65" s="19">
        <v>3</v>
      </c>
      <c r="B65" s="115" t="s">
        <v>73</v>
      </c>
      <c r="C65" s="116"/>
      <c r="D65" s="116"/>
      <c r="E65" s="116"/>
      <c r="F65" s="11"/>
    </row>
    <row r="66" spans="1:6" s="1" customFormat="1" ht="35.25" customHeight="1">
      <c r="A66" s="5"/>
      <c r="B66" s="97" t="s">
        <v>74</v>
      </c>
      <c r="C66" s="98"/>
      <c r="D66" s="98"/>
      <c r="E66" s="99"/>
      <c r="F66" s="7"/>
    </row>
    <row r="67" spans="1:6" s="33" customFormat="1">
      <c r="A67" s="59">
        <v>3.1</v>
      </c>
      <c r="B67" s="60" t="s">
        <v>75</v>
      </c>
      <c r="C67" s="61" t="s">
        <v>70</v>
      </c>
      <c r="D67" s="62">
        <v>30</v>
      </c>
      <c r="E67" s="63"/>
      <c r="F67" s="64">
        <f>D67*E67</f>
        <v>0</v>
      </c>
    </row>
    <row r="68" spans="1:6" s="1" customFormat="1">
      <c r="A68" s="5"/>
      <c r="B68" s="97" t="s">
        <v>76</v>
      </c>
      <c r="C68" s="98"/>
      <c r="D68" s="98"/>
      <c r="E68" s="99"/>
      <c r="F68" s="7"/>
    </row>
    <row r="69" spans="1:6" s="23" customFormat="1" ht="43.5">
      <c r="A69" s="42">
        <v>3.2</v>
      </c>
      <c r="B69" s="58" t="s">
        <v>77</v>
      </c>
      <c r="C69" s="41" t="s">
        <v>25</v>
      </c>
      <c r="D69" s="44">
        <v>42</v>
      </c>
      <c r="E69" s="45"/>
      <c r="F69" s="46">
        <f>D69*E69</f>
        <v>0</v>
      </c>
    </row>
    <row r="70" spans="1:6">
      <c r="A70" s="35">
        <v>3.3</v>
      </c>
      <c r="B70" s="38" t="s">
        <v>78</v>
      </c>
      <c r="C70" s="41" t="s">
        <v>25</v>
      </c>
      <c r="D70" s="39">
        <v>65</v>
      </c>
      <c r="E70" s="40"/>
      <c r="F70" s="37">
        <f t="shared" ref="F70:F88" si="3">D70*E70</f>
        <v>0</v>
      </c>
    </row>
    <row r="71" spans="1:6" ht="29.1">
      <c r="A71" s="35">
        <v>3.4</v>
      </c>
      <c r="B71" s="38" t="s">
        <v>79</v>
      </c>
      <c r="C71" s="41" t="s">
        <v>25</v>
      </c>
      <c r="D71" s="39">
        <v>68</v>
      </c>
      <c r="E71" s="45"/>
      <c r="F71" s="37">
        <f t="shared" si="3"/>
        <v>0</v>
      </c>
    </row>
    <row r="72" spans="1:6" ht="18" customHeight="1">
      <c r="A72" s="35">
        <v>3.5</v>
      </c>
      <c r="B72" s="38" t="s">
        <v>80</v>
      </c>
      <c r="C72" s="41" t="s">
        <v>25</v>
      </c>
      <c r="D72" s="39">
        <v>72</v>
      </c>
      <c r="E72" s="40"/>
      <c r="F72" s="37">
        <f t="shared" si="3"/>
        <v>0</v>
      </c>
    </row>
    <row r="73" spans="1:6" ht="18" customHeight="1">
      <c r="A73" s="35">
        <v>3.6</v>
      </c>
      <c r="B73" s="38" t="s">
        <v>81</v>
      </c>
      <c r="C73" s="41" t="s">
        <v>25</v>
      </c>
      <c r="D73" s="39">
        <v>50</v>
      </c>
      <c r="E73" s="40"/>
      <c r="F73" s="37">
        <f t="shared" si="3"/>
        <v>0</v>
      </c>
    </row>
    <row r="74" spans="1:6" s="1" customFormat="1" ht="15.75" customHeight="1">
      <c r="A74" s="5"/>
      <c r="B74" s="91" t="s">
        <v>82</v>
      </c>
      <c r="C74" s="92"/>
      <c r="D74" s="92"/>
      <c r="E74" s="92"/>
      <c r="F74" s="111"/>
    </row>
    <row r="75" spans="1:6" ht="43.5">
      <c r="A75" s="35">
        <v>3.7</v>
      </c>
      <c r="B75" s="38" t="s">
        <v>83</v>
      </c>
      <c r="C75" s="41" t="s">
        <v>33</v>
      </c>
      <c r="D75" s="39">
        <v>0.62</v>
      </c>
      <c r="E75" s="40"/>
      <c r="F75" s="37">
        <f t="shared" si="3"/>
        <v>0</v>
      </c>
    </row>
    <row r="76" spans="1:6" ht="29.1">
      <c r="A76" s="35">
        <v>3.8</v>
      </c>
      <c r="B76" s="38" t="s">
        <v>84</v>
      </c>
      <c r="C76" s="36" t="s">
        <v>57</v>
      </c>
      <c r="D76" s="39">
        <v>45.68</v>
      </c>
      <c r="E76" s="40"/>
      <c r="F76" s="37">
        <f t="shared" si="3"/>
        <v>0</v>
      </c>
    </row>
    <row r="77" spans="1:6" ht="29.1">
      <c r="A77" s="35">
        <v>3.9</v>
      </c>
      <c r="B77" s="38" t="s">
        <v>85</v>
      </c>
      <c r="C77" s="36" t="s">
        <v>57</v>
      </c>
      <c r="D77" s="39">
        <v>14</v>
      </c>
      <c r="E77" s="40"/>
      <c r="F77" s="37">
        <f t="shared" si="3"/>
        <v>0</v>
      </c>
    </row>
    <row r="78" spans="1:6">
      <c r="A78" s="49">
        <v>3.1</v>
      </c>
      <c r="B78" s="38" t="s">
        <v>86</v>
      </c>
      <c r="C78" s="36" t="s">
        <v>70</v>
      </c>
      <c r="D78" s="39">
        <v>40</v>
      </c>
      <c r="E78" s="40"/>
      <c r="F78" s="37">
        <f t="shared" si="3"/>
        <v>0</v>
      </c>
    </row>
    <row r="79" spans="1:6" s="1" customFormat="1" ht="30.75" customHeight="1">
      <c r="A79" s="8"/>
      <c r="B79" s="97" t="s">
        <v>87</v>
      </c>
      <c r="C79" s="98"/>
      <c r="D79" s="98"/>
      <c r="E79" s="98"/>
      <c r="F79" s="12"/>
    </row>
    <row r="80" spans="1:6" ht="18.75" customHeight="1">
      <c r="A80" s="35">
        <v>3.11</v>
      </c>
      <c r="B80" s="38" t="s">
        <v>88</v>
      </c>
      <c r="C80" s="36" t="s">
        <v>70</v>
      </c>
      <c r="D80" s="39">
        <v>12</v>
      </c>
      <c r="E80" s="40"/>
      <c r="F80" s="37">
        <f t="shared" si="3"/>
        <v>0</v>
      </c>
    </row>
    <row r="81" spans="1:6" ht="18.75" customHeight="1">
      <c r="A81" s="49">
        <v>3.12</v>
      </c>
      <c r="B81" s="38" t="s">
        <v>89</v>
      </c>
      <c r="C81" s="36" t="s">
        <v>70</v>
      </c>
      <c r="D81" s="39">
        <v>22</v>
      </c>
      <c r="E81" s="40"/>
      <c r="F81" s="37">
        <f t="shared" si="3"/>
        <v>0</v>
      </c>
    </row>
    <row r="82" spans="1:6" ht="18.75" customHeight="1">
      <c r="A82" s="49">
        <v>3.13</v>
      </c>
      <c r="B82" s="38" t="s">
        <v>90</v>
      </c>
      <c r="C82" s="36" t="s">
        <v>70</v>
      </c>
      <c r="D82" s="39">
        <v>15</v>
      </c>
      <c r="E82" s="40"/>
      <c r="F82" s="37">
        <f t="shared" si="3"/>
        <v>0</v>
      </c>
    </row>
    <row r="83" spans="1:6" s="1" customFormat="1">
      <c r="A83" s="8"/>
      <c r="B83" s="90" t="s">
        <v>91</v>
      </c>
      <c r="C83" s="90"/>
      <c r="D83" s="90"/>
      <c r="E83" s="2"/>
      <c r="F83" s="6"/>
    </row>
    <row r="84" spans="1:6" ht="57.95">
      <c r="A84" s="50">
        <v>3.14</v>
      </c>
      <c r="B84" s="38" t="s">
        <v>171</v>
      </c>
      <c r="C84" s="41" t="s">
        <v>25</v>
      </c>
      <c r="D84" s="39">
        <v>23</v>
      </c>
      <c r="E84" s="40"/>
      <c r="F84" s="37">
        <f t="shared" si="3"/>
        <v>0</v>
      </c>
    </row>
    <row r="85" spans="1:6" ht="20.25" customHeight="1">
      <c r="A85" s="49">
        <v>3.15</v>
      </c>
      <c r="B85" s="38" t="s">
        <v>93</v>
      </c>
      <c r="C85" s="36" t="s">
        <v>70</v>
      </c>
      <c r="D85" s="39">
        <v>18</v>
      </c>
      <c r="E85" s="40"/>
      <c r="F85" s="37">
        <f t="shared" si="3"/>
        <v>0</v>
      </c>
    </row>
    <row r="86" spans="1:6" ht="29.1">
      <c r="A86" s="49">
        <v>3.16</v>
      </c>
      <c r="B86" s="38" t="s">
        <v>94</v>
      </c>
      <c r="C86" s="36" t="s">
        <v>70</v>
      </c>
      <c r="D86" s="39">
        <f>D85</f>
        <v>18</v>
      </c>
      <c r="E86" s="40"/>
      <c r="F86" s="37">
        <f t="shared" si="3"/>
        <v>0</v>
      </c>
    </row>
    <row r="87" spans="1:6" s="1" customFormat="1">
      <c r="A87" s="8"/>
      <c r="B87" s="90" t="s">
        <v>172</v>
      </c>
      <c r="C87" s="90"/>
      <c r="D87" s="90"/>
      <c r="E87" s="2"/>
      <c r="F87" s="6"/>
    </row>
    <row r="88" spans="1:6" ht="43.5">
      <c r="A88" s="49">
        <v>3.17</v>
      </c>
      <c r="B88" s="38" t="s">
        <v>96</v>
      </c>
      <c r="C88" s="36" t="s">
        <v>21</v>
      </c>
      <c r="D88" s="39">
        <v>1</v>
      </c>
      <c r="E88" s="40"/>
      <c r="F88" s="37">
        <f t="shared" si="3"/>
        <v>0</v>
      </c>
    </row>
    <row r="89" spans="1:6" ht="16.5" customHeight="1">
      <c r="A89" s="35"/>
      <c r="B89" s="97" t="s">
        <v>6</v>
      </c>
      <c r="C89" s="98"/>
      <c r="D89" s="98"/>
      <c r="E89" s="99"/>
      <c r="F89" s="6">
        <f>SUM(F67:F88)</f>
        <v>0</v>
      </c>
    </row>
    <row r="90" spans="1:6" s="1" customFormat="1" ht="16.5" customHeight="1">
      <c r="A90" s="9">
        <v>4</v>
      </c>
      <c r="B90" s="97" t="s">
        <v>97</v>
      </c>
      <c r="C90" s="98"/>
      <c r="D90" s="98"/>
      <c r="E90" s="99"/>
      <c r="F90" s="7"/>
    </row>
    <row r="91" spans="1:6" ht="94.5" customHeight="1">
      <c r="A91" s="35"/>
      <c r="B91" s="129" t="s">
        <v>98</v>
      </c>
      <c r="C91" s="130"/>
      <c r="D91" s="130"/>
      <c r="E91" s="131"/>
      <c r="F91" s="48"/>
    </row>
    <row r="92" spans="1:6" ht="19.5" customHeight="1">
      <c r="A92" s="35">
        <v>4.0999999999999996</v>
      </c>
      <c r="B92" s="38" t="s">
        <v>99</v>
      </c>
      <c r="C92" s="36" t="s">
        <v>100</v>
      </c>
      <c r="D92" s="39">
        <v>1</v>
      </c>
      <c r="E92" s="40"/>
      <c r="F92" s="37">
        <f>D92*E92</f>
        <v>0</v>
      </c>
    </row>
    <row r="93" spans="1:6" ht="19.5" customHeight="1">
      <c r="A93" s="35">
        <v>4.2</v>
      </c>
      <c r="B93" s="38" t="s">
        <v>101</v>
      </c>
      <c r="C93" s="36" t="s">
        <v>100</v>
      </c>
      <c r="D93" s="39">
        <v>4</v>
      </c>
      <c r="E93" s="40"/>
      <c r="F93" s="37">
        <f>D93*E93</f>
        <v>0</v>
      </c>
    </row>
    <row r="94" spans="1:6" ht="19.5" customHeight="1">
      <c r="A94" s="35"/>
      <c r="B94" s="3" t="s">
        <v>7</v>
      </c>
      <c r="C94" s="2"/>
      <c r="D94" s="4"/>
      <c r="E94" s="2"/>
      <c r="F94" s="6">
        <f>SUM(F92:F93)</f>
        <v>0</v>
      </c>
    </row>
    <row r="95" spans="1:6" s="1" customFormat="1">
      <c r="A95" s="9">
        <v>5</v>
      </c>
      <c r="B95" s="97" t="s">
        <v>102</v>
      </c>
      <c r="C95" s="98"/>
      <c r="D95" s="98"/>
      <c r="E95" s="99"/>
      <c r="F95" s="7"/>
    </row>
    <row r="96" spans="1:6" s="1" customFormat="1">
      <c r="A96" s="5"/>
      <c r="B96" s="97" t="s">
        <v>103</v>
      </c>
      <c r="C96" s="98"/>
      <c r="D96" s="98"/>
      <c r="E96" s="99"/>
      <c r="F96" s="7"/>
    </row>
    <row r="97" spans="1:6" ht="43.5">
      <c r="A97" s="35">
        <v>5.0999999999999996</v>
      </c>
      <c r="B97" s="58" t="s">
        <v>104</v>
      </c>
      <c r="C97" s="41" t="s">
        <v>25</v>
      </c>
      <c r="D97" s="39">
        <v>20</v>
      </c>
      <c r="E97" s="40"/>
      <c r="F97" s="37">
        <f>D97*E97</f>
        <v>0</v>
      </c>
    </row>
    <row r="98" spans="1:6" ht="43.5">
      <c r="A98" s="35">
        <v>5.2</v>
      </c>
      <c r="B98" s="38" t="s">
        <v>105</v>
      </c>
      <c r="C98" s="41" t="s">
        <v>25</v>
      </c>
      <c r="D98" s="39">
        <v>73</v>
      </c>
      <c r="E98" s="40"/>
      <c r="F98" s="37">
        <f t="shared" ref="F98:F123" si="4">D98*E98</f>
        <v>0</v>
      </c>
    </row>
    <row r="99" spans="1:6" ht="29.1">
      <c r="A99" s="35">
        <v>5.3</v>
      </c>
      <c r="B99" s="38" t="s">
        <v>106</v>
      </c>
      <c r="C99" s="41" t="s">
        <v>25</v>
      </c>
      <c r="D99" s="39">
        <v>48</v>
      </c>
      <c r="E99" s="40"/>
      <c r="F99" s="37">
        <f t="shared" si="4"/>
        <v>0</v>
      </c>
    </row>
    <row r="100" spans="1:6" ht="29.1">
      <c r="A100" s="35">
        <v>5.4</v>
      </c>
      <c r="B100" s="38" t="s">
        <v>107</v>
      </c>
      <c r="C100" s="36" t="s">
        <v>108</v>
      </c>
      <c r="D100" s="39">
        <v>4</v>
      </c>
      <c r="E100" s="40"/>
      <c r="F100" s="37">
        <f t="shared" si="4"/>
        <v>0</v>
      </c>
    </row>
    <row r="101" spans="1:6" s="1" customFormat="1">
      <c r="A101" s="5"/>
      <c r="B101" s="97" t="s">
        <v>109</v>
      </c>
      <c r="C101" s="98"/>
      <c r="D101" s="98"/>
      <c r="E101" s="99"/>
      <c r="F101" s="6"/>
    </row>
    <row r="102" spans="1:6" ht="43.5">
      <c r="A102" s="35">
        <v>5.5</v>
      </c>
      <c r="B102" s="38" t="s">
        <v>110</v>
      </c>
      <c r="C102" s="36" t="s">
        <v>111</v>
      </c>
      <c r="D102" s="39">
        <v>28</v>
      </c>
      <c r="E102" s="40"/>
      <c r="F102" s="37">
        <f t="shared" si="4"/>
        <v>0</v>
      </c>
    </row>
    <row r="103" spans="1:6" ht="57.95">
      <c r="A103" s="35">
        <v>5.6</v>
      </c>
      <c r="B103" s="38" t="s">
        <v>112</v>
      </c>
      <c r="C103" s="36" t="s">
        <v>21</v>
      </c>
      <c r="D103" s="39">
        <v>1</v>
      </c>
      <c r="E103" s="40"/>
      <c r="F103" s="37">
        <f t="shared" si="4"/>
        <v>0</v>
      </c>
    </row>
    <row r="104" spans="1:6" s="1" customFormat="1">
      <c r="A104" s="5"/>
      <c r="B104" s="97" t="s">
        <v>113</v>
      </c>
      <c r="C104" s="98"/>
      <c r="D104" s="98"/>
      <c r="E104" s="98"/>
      <c r="F104" s="12"/>
    </row>
    <row r="105" spans="1:6" ht="57.95">
      <c r="A105" s="35">
        <v>5.7</v>
      </c>
      <c r="B105" s="38" t="s">
        <v>114</v>
      </c>
      <c r="C105" s="36" t="s">
        <v>115</v>
      </c>
      <c r="D105" s="39">
        <v>4</v>
      </c>
      <c r="E105" s="40"/>
      <c r="F105" s="37">
        <f t="shared" si="4"/>
        <v>0</v>
      </c>
    </row>
    <row r="106" spans="1:6" s="1" customFormat="1">
      <c r="A106" s="5"/>
      <c r="B106" s="97" t="s">
        <v>116</v>
      </c>
      <c r="C106" s="98"/>
      <c r="D106" s="98"/>
      <c r="E106" s="99"/>
      <c r="F106" s="6"/>
    </row>
    <row r="107" spans="1:6" ht="43.5">
      <c r="A107" s="35">
        <v>5.8</v>
      </c>
      <c r="B107" s="38" t="s">
        <v>173</v>
      </c>
      <c r="C107" s="36" t="s">
        <v>100</v>
      </c>
      <c r="D107" s="39">
        <v>2</v>
      </c>
      <c r="E107" s="40"/>
      <c r="F107" s="37">
        <f t="shared" si="4"/>
        <v>0</v>
      </c>
    </row>
    <row r="108" spans="1:6" s="1" customFormat="1">
      <c r="A108" s="5"/>
      <c r="B108" s="97" t="s">
        <v>118</v>
      </c>
      <c r="C108" s="98"/>
      <c r="D108" s="98"/>
      <c r="E108" s="99"/>
      <c r="F108" s="6"/>
    </row>
    <row r="109" spans="1:6" ht="29.1">
      <c r="A109" s="35">
        <v>5.9</v>
      </c>
      <c r="B109" s="38" t="s">
        <v>119</v>
      </c>
      <c r="C109" s="36" t="s">
        <v>70</v>
      </c>
      <c r="D109" s="39">
        <v>12</v>
      </c>
      <c r="E109" s="40"/>
      <c r="F109" s="37">
        <f t="shared" si="4"/>
        <v>0</v>
      </c>
    </row>
    <row r="110" spans="1:6" s="1" customFormat="1">
      <c r="A110" s="5"/>
      <c r="B110" s="97" t="s">
        <v>120</v>
      </c>
      <c r="C110" s="98"/>
      <c r="D110" s="98"/>
      <c r="E110" s="99"/>
      <c r="F110" s="6"/>
    </row>
    <row r="111" spans="1:6" ht="43.5">
      <c r="A111" s="49">
        <v>5.0999999999999996</v>
      </c>
      <c r="B111" s="38" t="s">
        <v>121</v>
      </c>
      <c r="C111" s="36" t="s">
        <v>100</v>
      </c>
      <c r="D111" s="39">
        <v>1</v>
      </c>
      <c r="E111" s="40"/>
      <c r="F111" s="37">
        <f t="shared" si="4"/>
        <v>0</v>
      </c>
    </row>
    <row r="112" spans="1:6" ht="29.1">
      <c r="A112" s="35">
        <v>5.1100000000000003</v>
      </c>
      <c r="B112" s="38" t="s">
        <v>122</v>
      </c>
      <c r="C112" s="36" t="s">
        <v>21</v>
      </c>
      <c r="D112" s="39">
        <v>1</v>
      </c>
      <c r="E112" s="40"/>
      <c r="F112" s="37">
        <f t="shared" si="4"/>
        <v>0</v>
      </c>
    </row>
    <row r="113" spans="1:6" s="1" customFormat="1">
      <c r="A113" s="5"/>
      <c r="B113" s="97" t="s">
        <v>123</v>
      </c>
      <c r="C113" s="98"/>
      <c r="D113" s="98"/>
      <c r="E113" s="99"/>
      <c r="F113" s="6"/>
    </row>
    <row r="114" spans="1:6" ht="43.5">
      <c r="A114" s="35">
        <v>5.12</v>
      </c>
      <c r="B114" s="38" t="s">
        <v>124</v>
      </c>
      <c r="C114" s="36" t="s">
        <v>21</v>
      </c>
      <c r="D114" s="39">
        <v>1</v>
      </c>
      <c r="E114" s="40"/>
      <c r="F114" s="37">
        <f t="shared" si="4"/>
        <v>0</v>
      </c>
    </row>
    <row r="115" spans="1:6" ht="58.5" customHeight="1">
      <c r="A115" s="35">
        <v>5.13</v>
      </c>
      <c r="B115" s="38" t="s">
        <v>125</v>
      </c>
      <c r="C115" s="36" t="s">
        <v>21</v>
      </c>
      <c r="D115" s="39">
        <v>1</v>
      </c>
      <c r="E115" s="40"/>
      <c r="F115" s="37">
        <f t="shared" si="4"/>
        <v>0</v>
      </c>
    </row>
    <row r="116" spans="1:6" s="1" customFormat="1">
      <c r="A116" s="5"/>
      <c r="B116" s="97" t="s">
        <v>126</v>
      </c>
      <c r="C116" s="98"/>
      <c r="D116" s="98"/>
      <c r="E116" s="99"/>
      <c r="F116" s="6"/>
    </row>
    <row r="117" spans="1:6">
      <c r="A117" s="35">
        <v>5.14</v>
      </c>
      <c r="B117" s="38" t="s">
        <v>127</v>
      </c>
      <c r="C117" s="36" t="s">
        <v>128</v>
      </c>
      <c r="D117" s="39">
        <v>1</v>
      </c>
      <c r="E117" s="40"/>
      <c r="F117" s="37">
        <f t="shared" si="4"/>
        <v>0</v>
      </c>
    </row>
    <row r="118" spans="1:6" ht="20.25" customHeight="1">
      <c r="A118" s="35">
        <v>5.15</v>
      </c>
      <c r="B118" s="38" t="s">
        <v>129</v>
      </c>
      <c r="C118" s="36" t="s">
        <v>21</v>
      </c>
      <c r="D118" s="39">
        <v>1</v>
      </c>
      <c r="E118" s="40"/>
      <c r="F118" s="37">
        <f t="shared" si="4"/>
        <v>0</v>
      </c>
    </row>
    <row r="119" spans="1:6" s="1" customFormat="1">
      <c r="A119" s="5"/>
      <c r="B119" s="97" t="s">
        <v>130</v>
      </c>
      <c r="C119" s="98"/>
      <c r="D119" s="98"/>
      <c r="E119" s="99"/>
      <c r="F119" s="6"/>
    </row>
    <row r="120" spans="1:6" ht="27" customHeight="1">
      <c r="A120" s="35">
        <v>5.16</v>
      </c>
      <c r="B120" s="38" t="s">
        <v>131</v>
      </c>
      <c r="C120" s="36" t="s">
        <v>132</v>
      </c>
      <c r="D120" s="39">
        <v>5</v>
      </c>
      <c r="E120" s="40"/>
      <c r="F120" s="37">
        <f t="shared" si="4"/>
        <v>0</v>
      </c>
    </row>
    <row r="121" spans="1:6" s="1" customFormat="1">
      <c r="A121" s="5"/>
      <c r="B121" s="97" t="s">
        <v>133</v>
      </c>
      <c r="C121" s="98"/>
      <c r="D121" s="98"/>
      <c r="E121" s="99"/>
      <c r="F121" s="6"/>
    </row>
    <row r="122" spans="1:6" ht="45" customHeight="1">
      <c r="A122" s="35">
        <v>5.19</v>
      </c>
      <c r="B122" s="58" t="s">
        <v>134</v>
      </c>
      <c r="C122" s="36" t="s">
        <v>108</v>
      </c>
      <c r="D122" s="39">
        <v>1</v>
      </c>
      <c r="E122" s="40"/>
      <c r="F122" s="37">
        <f t="shared" si="4"/>
        <v>0</v>
      </c>
    </row>
    <row r="123" spans="1:6" ht="69" customHeight="1">
      <c r="A123" s="49">
        <v>5.2</v>
      </c>
      <c r="B123" s="38" t="s">
        <v>135</v>
      </c>
      <c r="C123" s="36" t="s">
        <v>21</v>
      </c>
      <c r="D123" s="39">
        <v>1</v>
      </c>
      <c r="E123" s="40"/>
      <c r="F123" s="37">
        <f t="shared" si="4"/>
        <v>0</v>
      </c>
    </row>
    <row r="124" spans="1:6" ht="15" thickBot="1">
      <c r="A124" s="47"/>
      <c r="B124" s="126" t="s">
        <v>136</v>
      </c>
      <c r="C124" s="127"/>
      <c r="D124" s="127"/>
      <c r="E124" s="128"/>
      <c r="F124" s="21">
        <f>SUM(F97:F123)</f>
        <v>0</v>
      </c>
    </row>
    <row r="125" spans="1:6" ht="15" thickTop="1">
      <c r="A125" s="72"/>
      <c r="B125" s="72"/>
      <c r="C125" s="72"/>
      <c r="D125" s="73"/>
      <c r="E125" s="72"/>
      <c r="F125" s="73"/>
    </row>
  </sheetData>
  <mergeCells count="45">
    <mergeCell ref="B104:E104"/>
    <mergeCell ref="B90:E90"/>
    <mergeCell ref="B91:E91"/>
    <mergeCell ref="B95:E95"/>
    <mergeCell ref="B96:E96"/>
    <mergeCell ref="B101:E101"/>
    <mergeCell ref="B121:E121"/>
    <mergeCell ref="B124:E124"/>
    <mergeCell ref="B106:E106"/>
    <mergeCell ref="B108:E108"/>
    <mergeCell ref="B110:E110"/>
    <mergeCell ref="B113:E113"/>
    <mergeCell ref="B116:E116"/>
    <mergeCell ref="B119:E119"/>
    <mergeCell ref="B89:E89"/>
    <mergeCell ref="B25:E25"/>
    <mergeCell ref="B35:E35"/>
    <mergeCell ref="B48:E48"/>
    <mergeCell ref="B53:E53"/>
    <mergeCell ref="B56:E56"/>
    <mergeCell ref="B64:E64"/>
    <mergeCell ref="B65:E65"/>
    <mergeCell ref="B74:F74"/>
    <mergeCell ref="B79:E79"/>
    <mergeCell ref="B83:D83"/>
    <mergeCell ref="B87:D87"/>
    <mergeCell ref="B68:E68"/>
    <mergeCell ref="B66:E66"/>
    <mergeCell ref="B24:E24"/>
    <mergeCell ref="B6:E6"/>
    <mergeCell ref="B7:E7"/>
    <mergeCell ref="B8:E8"/>
    <mergeCell ref="B9:E9"/>
    <mergeCell ref="B10:E10"/>
    <mergeCell ref="B11:E11"/>
    <mergeCell ref="B12:E12"/>
    <mergeCell ref="A13:F13"/>
    <mergeCell ref="B15:E15"/>
    <mergeCell ref="B23:E23"/>
    <mergeCell ref="B5:E5"/>
    <mergeCell ref="A1:F1"/>
    <mergeCell ref="A2:B2"/>
    <mergeCell ref="C2:F2"/>
    <mergeCell ref="B3:F3"/>
    <mergeCell ref="B4:F4"/>
  </mergeCells>
  <pageMargins left="0.7" right="0.7" top="0.75" bottom="0.75" header="0.3" footer="0.3"/>
  <pageSetup scale="76"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4BDB7E2DBC6BC4FB2793680CF29C662" ma:contentTypeVersion="16" ma:contentTypeDescription="Create a new document." ma:contentTypeScope="" ma:versionID="f2ee93b1dab0f730d96660aa9ba4ebfb">
  <xsd:schema xmlns:xsd="http://www.w3.org/2001/XMLSchema" xmlns:xs="http://www.w3.org/2001/XMLSchema" xmlns:p="http://schemas.microsoft.com/office/2006/metadata/properties" xmlns:ns2="be21d941-57b1-47f1-a6b5-11d71513eb6e" xmlns:ns3="77e3eb94-57ff-4f8f-8b92-a9351282f51d" targetNamespace="http://schemas.microsoft.com/office/2006/metadata/properties" ma:root="true" ma:fieldsID="c9d3df9aba366d250ecb2b25f5c5ab93" ns2:_="" ns3:_="">
    <xsd:import namespace="be21d941-57b1-47f1-a6b5-11d71513eb6e"/>
    <xsd:import namespace="77e3eb94-57ff-4f8f-8b92-a9351282f51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1d941-57b1-47f1-a6b5-11d71513eb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b811a8fe-ead4-49af-8745-cf4d8430b81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_Flow_SignoffStatus" ma:index="22" nillable="true" ma:displayName="Sign-off status" ma:internalName="Sign_x002d_off_x0020_status">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7e3eb94-57ff-4f8f-8b92-a9351282f51d"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c11df54-acec-4fa2-98b2-82c54dda76c2}" ma:internalName="TaxCatchAll" ma:showField="CatchAllData" ma:web="77e3eb94-57ff-4f8f-8b92-a9351282f51d">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7e3eb94-57ff-4f8f-8b92-a9351282f51d" xsi:nil="true"/>
    <lcf76f155ced4ddcb4097134ff3c332f xmlns="be21d941-57b1-47f1-a6b5-11d71513eb6e">
      <Terms xmlns="http://schemas.microsoft.com/office/infopath/2007/PartnerControls"/>
    </lcf76f155ced4ddcb4097134ff3c332f>
    <SharedWithUsers xmlns="77e3eb94-57ff-4f8f-8b92-a9351282f51d">
      <UserInfo>
        <DisplayName/>
        <AccountId xsi:nil="true"/>
        <AccountType/>
      </UserInfo>
    </SharedWithUsers>
    <MediaLengthInSeconds xmlns="be21d941-57b1-47f1-a6b5-11d71513eb6e" xsi:nil="true"/>
    <_Flow_SignoffStatus xmlns="be21d941-57b1-47f1-a6b5-11d71513eb6e" xsi:nil="true"/>
  </documentManagement>
</p:properties>
</file>

<file path=customXml/itemProps1.xml><?xml version="1.0" encoding="utf-8"?>
<ds:datastoreItem xmlns:ds="http://schemas.openxmlformats.org/officeDocument/2006/customXml" ds:itemID="{409A8418-5496-4014-B064-8725ED0AB4F0}"/>
</file>

<file path=customXml/itemProps2.xml><?xml version="1.0" encoding="utf-8"?>
<ds:datastoreItem xmlns:ds="http://schemas.openxmlformats.org/officeDocument/2006/customXml" ds:itemID="{8A82D4EE-297B-4837-8109-AB7461A34817}"/>
</file>

<file path=customXml/itemProps3.xml><?xml version="1.0" encoding="utf-8"?>
<ds:datastoreItem xmlns:ds="http://schemas.openxmlformats.org/officeDocument/2006/customXml" ds:itemID="{00F1EAE6-F5AE-4684-A1AC-2C692D0478F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Stephen Katende</dc:creator>
  <cp:keywords/>
  <dc:description/>
  <cp:lastModifiedBy>Peter Adei</cp:lastModifiedBy>
  <cp:revision/>
  <dcterms:created xsi:type="dcterms:W3CDTF">2024-05-16T21:56:44Z</dcterms:created>
  <dcterms:modified xsi:type="dcterms:W3CDTF">2024-11-28T13:23:57Z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0x010100E4BDB7E2DBC6BC4FB2793680CF29C662</vt:lpwstr>
  </property>
  <property fmtid="{D5CDD505-2E9C-101B-9397-08002B2CF9AE}" pid="3" name="Order">
    <vt:r8>749100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ies>
</file>